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<sst xmlns="http://schemas.openxmlformats.org/spreadsheetml/2006/main" count="1837" uniqueCount="380">
  <si>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</si>
  <si>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</si>
  <si>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</si>
  <si>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</si>
  <si>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</si>
  <si>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</si>
  <si>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</si>
  <si>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</si>
  <si>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</si>
  <si>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</si>
  <si>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</si>
  <si>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</si>
  <si>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</si>
  <si>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</si>
  <si>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</si>
  <si>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</si>
  <si>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</si>
  <si>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</si>
  <si>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</si>
  <si>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</si>
  <si>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</si>
  <si>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</si>
  <si>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</si>
  <si>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</si>
  <si>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</si>
  <si>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</si>
  <si>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</si>
  <si>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</si>
  <si>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</si>
  <si>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</si>
  <si>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</si>
  <si>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</si>
  <si>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</si>
  <si>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</si>
  <si>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</si>
  <si>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</si>
  <si>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</si>
  <si>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</si>
  <si>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</si>
  <si>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</si>
  <si>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</si>
  <si>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</si>
  <si>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</si>
  <si>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</si>
  <si>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</si>
  <si>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</si>
  <si>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</si>
  <si>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</si>
  <si>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</si>
  <si>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</si>
  <si>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</si>
  <si>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</si>
  <si>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</si>
  <si>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</si>
  <si>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</si>
  <si>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</si>
  <si>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</si>
  <si>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</si>
  <si>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</si>
  <si>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</si>
  <si>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</si>
  <si>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</si>
  <si>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</si>
  <si>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</si>
  <si>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</si>
  <si>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</si>
  <si>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</si>
  <si>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</si>
  <si>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</si>
  <si>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</si>
  <si>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</si>
  <si>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</si>
  <si>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</si>
  <si>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</si>
  <si>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</si>
  <si>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</si>
  <si>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</si>
  <si>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</si>
  <si>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</si>
  <si>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</si>
  <si>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</si>
  <si>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</si>
  <si>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</si>
  <si>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</si>
  <si>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</si>
  <si>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</si>
  <si>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</si>
  <si>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</si>
  <si>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</si>
  <si>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</si>
  <si>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</si>
  <si>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</si>
  <si>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</si>
  <si>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</si>
  <si>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</si>
  <si>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</si>
  <si>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</si>
  <si>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</si>
  <si>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</si>
  <si>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</si>
  <si>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</si>
  <si>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</si>
  <si>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</si>
  <si>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</si>
  <si>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</si>
  <si>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</si>
  <si>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</si>
  <si>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</si>
  <si>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</si>
  <si>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</si>
  <si>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</si>
  <si>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</si>
  <si>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</si>
  <si>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</si>
  <si>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</si>
  <si>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</si>
  <si>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</si>
  <si>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</si>
  <si>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</si>
  <si>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</si>
  <si>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</si>
  <si>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</si>
  <si>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</si>
  <si>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</si>
  <si>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</si>
  <si>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</si>
  <si>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</si>
  <si>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</si>
  <si>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</si>
  <si>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</si>
  <si>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</si>
  <si>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</si>
  <si>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</si>
  <si>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</si>
  <si>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</si>
  <si>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</si>
  <si>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</si>
  <si>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</si>
  <si>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</si>
  <si>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</si>
  <si>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</si>
  <si>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</si>
  <si>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</si>
  <si>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</si>
  <si>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</si>
  <si>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</si>
  <si>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</si>
  <si>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</si>
  <si>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</si>
  <si>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</si>
  <si>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</si>
  <si>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</si>
  <si>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</si>
  <si>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</si>
  <si>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</si>
  <si>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</si>
  <si>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</si>
  <si>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</si>
  <si>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</si>
  <si>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</si>
  <si>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</si>
  <si>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</si>
  <si>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</si>
  <si>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</si>
  <si>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</si>
  <si>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</si>
  <si>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</si>
  <si>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</si>
  <si>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</si>
  <si>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</si>
  <si>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</si>
  <si>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</si>
  <si>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</si>
  <si>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</si>
  <si>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</si>
  <si>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</si>
  <si>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</si>
  <si>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</si>
  <si>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</si>
  <si>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</si>
  <si>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</si>
  <si>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</si>
  <si>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</si>
  <si>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</si>
  <si>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</si>
  <si>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</si>
  <si>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</si>
  <si>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</si>
  <si>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</si>
  <si>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</si>
  <si>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</si>
  <si>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</si>
  <si>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</si>
  <si>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</si>
  <si>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</si>
  <si>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</si>
  <si>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</si>
  <si>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</si>
  <si>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</si>
  <si>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</si>
  <si>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</si>
  <si>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</si>
  <si>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</si>
  <si>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</si>
  <si>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</si>
  <si>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</si>
  <si>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</si>
  <si>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</si>
  <si>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</si>
  <si>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</si>
  <si>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</si>
  <si>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</si>
  <si>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</si>
  <si>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</si>
  <si>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</si>
  <si>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</si>
  <si>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</si>
  <si>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</si>
  <si>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</si>
  <si>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</si>
  <si>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</si>
  <si>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</si>
  <si>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</si>
  <si>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</si>
  <si>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</si>
  <si>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</si>
  <si>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</si>
  <si>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</si>
  <si>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</si>
  <si>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</si>
  <si>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</si>
  <si>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</si>
  <si>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</si>
  <si>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</si>
  <si>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</si>
  <si>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</si>
  <si>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</si>
  <si>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</si>
  <si>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</si>
  <si>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</si>
  <si>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</si>
  <si>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</si>
  <si>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</si>
  <si>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</si>
  <si>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</si>
  <si>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</si>
  <si>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</si>
  <si>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</si>
  <si>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</si>
  <si>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</si>
  <si>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</si>
  <si>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</si>
  <si>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</si>
  <si>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</si>
  <si>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</si>
  <si>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</si>
  <si>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</si>
  <si>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</si>
  <si>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</si>
  <si>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</si>
  <si>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</si>
  <si>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</si>
  <si>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</si>
  <si>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</si>
  <si>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</si>
  <si>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</si>
  <si>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</si>
  <si>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</si>
  <si>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</si>
  <si>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</si>
  <si>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</si>
  <si>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</si>
  <si>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</si>
  <si>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</si>
  <si>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</si>
  <si>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</si>
  <si>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</si>
  <si>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</si>
  <si>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</si>
  <si>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</si>
  <si>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</si>
  <si>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</si>
  <si>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</si>
  <si>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</si>
  <si>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</si>
  <si>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</si>
  <si>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</si>
  <si>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</si>
  <si>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</si>
  <si>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</si>
  <si>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</si>
  <si>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</si>
  <si>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</si>
  <si>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</si>
  <si>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</si>
  <si>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</si>
  <si>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</si>
  <si>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</si>
  <si>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</si>
  <si>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</si>
  <si>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</si>
  <si>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</si>
  <si>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</si>
  <si>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</si>
  <si>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</si>
  <si>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</si>
  <si>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</si>
  <si>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</si>
  <si>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</si>
  <si>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</si>
  <si>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</si>
  <si>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</si>
  <si>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</si>
  <si>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</si>
  <si>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</si>
  <si>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</si>
  <si>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</si>
  <si>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</si>
  <si>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</si>
  <si>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</si>
  <si>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</si>
  <si>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</si>
  <si>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</si>
  <si>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</si>
  <si>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</si>
  <si>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</si>
  <si>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</si>
  <si>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</si>
  <si>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</si>
  <si>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</si>
  <si>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</si>
  <si>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</si>
  <si>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</si>
  <si>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</si>
  <si>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</si>
  <si>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</si>
  <si>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</si>
  <si>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</si>
  <si>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</si>
  <si>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</si>
  <si>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№ _____  от ___________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</si>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</sst>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20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9"/>
  <sheetViews>
    <sheetView showGridLines="0" tabSelected="1" zoomScale="150" zoomScaleNormal="150" zoomScalePageLayoutView="0" workbookViewId="0" topLeftCell="A354">
      <selection activeCell="A365" sqref="A36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97" t="s">
        <v>339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ht="18.75">
      <c r="B3" s="98" t="s">
        <v>94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2" ht="18.75">
      <c r="B4" s="25" t="s">
        <v>93</v>
      </c>
      <c r="C4" s="97" t="s">
        <v>340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7" spans="2:24" ht="18.75">
      <c r="B7" s="97" t="s">
        <v>337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25"/>
    </row>
    <row r="8" spans="2:24" ht="18.75" customHeight="1">
      <c r="B8" s="98" t="s">
        <v>94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</row>
    <row r="9" spans="2:22" ht="18.75">
      <c r="B9" s="25" t="s">
        <v>93</v>
      </c>
      <c r="C9" s="97" t="s">
        <v>338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3" spans="1:22" ht="30.75" customHeight="1">
      <c r="A13" s="103" t="s">
        <v>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57" customHeight="1">
      <c r="A14" s="102" t="s">
        <v>313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15.75">
      <c r="A15" s="101" t="s">
        <v>68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72131.782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3259.154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3259.154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3259.154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361</v>
      </c>
      <c r="B43" s="6" t="s">
        <v>20</v>
      </c>
      <c r="C43" s="6" t="s">
        <v>153</v>
      </c>
      <c r="D43" s="6" t="s">
        <v>341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341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1.324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342</v>
      </c>
      <c r="E46" s="6"/>
      <c r="F46" s="91">
        <v>1.324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6159.42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6159.42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6159.42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6159.42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6035.58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6035.48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4629.63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4629.63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4629.63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4629.63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4629.63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4628.03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315</v>
      </c>
      <c r="B76" s="9" t="s">
        <v>316</v>
      </c>
      <c r="C76" s="9" t="s">
        <v>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316</v>
      </c>
      <c r="C77" s="9" t="s">
        <v>145</v>
      </c>
      <c r="D77" s="9" t="s">
        <v>5</v>
      </c>
      <c r="E77" s="9"/>
      <c r="F77" s="1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316</v>
      </c>
      <c r="C78" s="9" t="s">
        <v>146</v>
      </c>
      <c r="D78" s="9" t="s">
        <v>5</v>
      </c>
      <c r="E78" s="9"/>
      <c r="F78" s="10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314</v>
      </c>
      <c r="B79" s="19" t="s">
        <v>316</v>
      </c>
      <c r="C79" s="19" t="s">
        <v>317</v>
      </c>
      <c r="D79" s="19" t="s">
        <v>5</v>
      </c>
      <c r="E79" s="19"/>
      <c r="F79" s="20">
        <f>F80</f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365</v>
      </c>
      <c r="B80" s="6" t="s">
        <v>316</v>
      </c>
      <c r="C80" s="6" t="s">
        <v>317</v>
      </c>
      <c r="D80" s="6" t="s">
        <v>363</v>
      </c>
      <c r="E80" s="6"/>
      <c r="F80" s="7">
        <f>F81</f>
        <v>1000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366</v>
      </c>
      <c r="B81" s="54" t="s">
        <v>316</v>
      </c>
      <c r="C81" s="54" t="s">
        <v>317</v>
      </c>
      <c r="D81" s="54" t="s">
        <v>364</v>
      </c>
      <c r="E81" s="54"/>
      <c r="F81" s="55">
        <v>1000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F88+F154</f>
        <v>55167.39800000001</v>
      </c>
      <c r="G87" s="10" t="e">
        <f>G88+#REF!+#REF!+#REF!+#REF!+#REF!+G134+G141+G148</f>
        <v>#REF!</v>
      </c>
      <c r="H87" s="10" t="e">
        <f>H88+#REF!+#REF!+#REF!+#REF!+#REF!+H134+H141+H148</f>
        <v>#REF!</v>
      </c>
      <c r="I87" s="10" t="e">
        <f>I88+#REF!+#REF!+#REF!+#REF!+#REF!+I134+I141+I148</f>
        <v>#REF!</v>
      </c>
      <c r="J87" s="10" t="e">
        <f>J88+#REF!+#REF!+#REF!+#REF!+#REF!+J134+J141+J148</f>
        <v>#REF!</v>
      </c>
      <c r="K87" s="10" t="e">
        <f>K88+#REF!+#REF!+#REF!+#REF!+#REF!+K134+K141+K148</f>
        <v>#REF!</v>
      </c>
      <c r="L87" s="10" t="e">
        <f>L88+#REF!+#REF!+#REF!+#REF!+#REF!+L134+L141+L148</f>
        <v>#REF!</v>
      </c>
      <c r="M87" s="10" t="e">
        <f>M88+#REF!+#REF!+#REF!+#REF!+#REF!+M134+M141+M148</f>
        <v>#REF!</v>
      </c>
      <c r="N87" s="10" t="e">
        <f>N88+#REF!+#REF!+#REF!+#REF!+#REF!+N134+N141+N148</f>
        <v>#REF!</v>
      </c>
      <c r="O87" s="10" t="e">
        <f>O88+#REF!+#REF!+#REF!+#REF!+#REF!+O134+O141+O148</f>
        <v>#REF!</v>
      </c>
      <c r="P87" s="10" t="e">
        <f>P88+#REF!+#REF!+#REF!+#REF!+#REF!+P134+P141+P148</f>
        <v>#REF!</v>
      </c>
      <c r="Q87" s="10" t="e">
        <f>Q88+#REF!+#REF!+#REF!+#REF!+#REF!+Q134+Q141+Q148</f>
        <v>#REF!</v>
      </c>
      <c r="R87" s="10" t="e">
        <f>R88+#REF!+#REF!+#REF!+#REF!+#REF!+R134+R141+R148</f>
        <v>#REF!</v>
      </c>
      <c r="S87" s="10" t="e">
        <f>S88+#REF!+#REF!+#REF!+#REF!+#REF!+S134+S141+S148</f>
        <v>#REF!</v>
      </c>
      <c r="T87" s="10" t="e">
        <f>T88+#REF!+#REF!+#REF!+#REF!+#REF!+T134+T141+T148</f>
        <v>#REF!</v>
      </c>
      <c r="U87" s="10" t="e">
        <f>U88+#REF!+#REF!+#REF!+#REF!+#REF!+U134+U141+U148</f>
        <v>#REF!</v>
      </c>
      <c r="V87" s="10" t="e">
        <f>V88+#REF!+#REF!+#REF!+#REF!+#REF!+V134+V141+V148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54801.238000000005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F90+F99+F106+F121+F111+F134+F141+F148+F113+F96+F118+F131</f>
        <v>54801.238000000005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20">
        <f>F91+F94</f>
        <v>1605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7">
        <f>F92+F93</f>
        <v>1232.8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55">
        <v>1222.3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55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7">
        <f>F95</f>
        <v>372.2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55">
        <v>372.2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369</v>
      </c>
      <c r="B96" s="19" t="s">
        <v>74</v>
      </c>
      <c r="C96" s="19" t="s">
        <v>367</v>
      </c>
      <c r="D96" s="19" t="s">
        <v>5</v>
      </c>
      <c r="E96" s="19"/>
      <c r="F96" s="2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367</v>
      </c>
      <c r="D97" s="6" t="s">
        <v>102</v>
      </c>
      <c r="E97" s="6"/>
      <c r="F97" s="7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368</v>
      </c>
      <c r="D98" s="54" t="s">
        <v>106</v>
      </c>
      <c r="E98" s="54"/>
      <c r="F98" s="55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285.977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342</v>
      </c>
      <c r="E112" s="6"/>
      <c r="F112" s="91">
        <v>285.977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371</v>
      </c>
      <c r="B118" s="19" t="s">
        <v>74</v>
      </c>
      <c r="C118" s="19" t="s">
        <v>370</v>
      </c>
      <c r="D118" s="19" t="s">
        <v>5</v>
      </c>
      <c r="E118" s="19"/>
      <c r="F118" s="90">
        <f>F119</f>
        <v>6475.122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370</v>
      </c>
      <c r="D119" s="6" t="s">
        <v>102</v>
      </c>
      <c r="E119" s="6"/>
      <c r="F119" s="91">
        <f>F120</f>
        <v>6475.122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370</v>
      </c>
      <c r="D120" s="54" t="s">
        <v>106</v>
      </c>
      <c r="E120" s="54"/>
      <c r="F120" s="92">
        <v>6475.122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31.5" outlineLevel="6">
      <c r="A121" s="56" t="s">
        <v>160</v>
      </c>
      <c r="B121" s="19" t="s">
        <v>74</v>
      </c>
      <c r="C121" s="19" t="s">
        <v>161</v>
      </c>
      <c r="D121" s="19" t="s">
        <v>5</v>
      </c>
      <c r="E121" s="19"/>
      <c r="F121" s="20">
        <f>F122+F125+F128</f>
        <v>23517.01</v>
      </c>
      <c r="G121" s="20">
        <f aca="true" t="shared" si="18" ref="G121:V121">G122</f>
        <v>0</v>
      </c>
      <c r="H121" s="20">
        <f t="shared" si="18"/>
        <v>0</v>
      </c>
      <c r="I121" s="20">
        <f t="shared" si="18"/>
        <v>0</v>
      </c>
      <c r="J121" s="20">
        <f t="shared" si="18"/>
        <v>0</v>
      </c>
      <c r="K121" s="20">
        <f t="shared" si="18"/>
        <v>0</v>
      </c>
      <c r="L121" s="20">
        <f t="shared" si="18"/>
        <v>0</v>
      </c>
      <c r="M121" s="20">
        <f t="shared" si="18"/>
        <v>0</v>
      </c>
      <c r="N121" s="20">
        <f t="shared" si="18"/>
        <v>0</v>
      </c>
      <c r="O121" s="20">
        <f t="shared" si="18"/>
        <v>0</v>
      </c>
      <c r="P121" s="20">
        <f t="shared" si="18"/>
        <v>0</v>
      </c>
      <c r="Q121" s="20">
        <f t="shared" si="18"/>
        <v>0</v>
      </c>
      <c r="R121" s="20">
        <f t="shared" si="18"/>
        <v>0</v>
      </c>
      <c r="S121" s="20">
        <f t="shared" si="18"/>
        <v>0</v>
      </c>
      <c r="T121" s="20">
        <f t="shared" si="18"/>
        <v>0</v>
      </c>
      <c r="U121" s="20">
        <f t="shared" si="18"/>
        <v>0</v>
      </c>
      <c r="V121" s="20">
        <f t="shared" si="18"/>
        <v>0</v>
      </c>
    </row>
    <row r="122" spans="1:22" s="28" customFormat="1" ht="15.75" outlineLevel="6">
      <c r="A122" s="5" t="s">
        <v>119</v>
      </c>
      <c r="B122" s="6" t="s">
        <v>74</v>
      </c>
      <c r="C122" s="6" t="s">
        <v>161</v>
      </c>
      <c r="D122" s="6" t="s">
        <v>120</v>
      </c>
      <c r="E122" s="6"/>
      <c r="F122" s="7">
        <f>F123+F124</f>
        <v>14211.79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15.75" outlineLevel="6">
      <c r="A123" s="53" t="s">
        <v>96</v>
      </c>
      <c r="B123" s="54" t="s">
        <v>74</v>
      </c>
      <c r="C123" s="54" t="s">
        <v>161</v>
      </c>
      <c r="D123" s="54" t="s">
        <v>121</v>
      </c>
      <c r="E123" s="54"/>
      <c r="F123" s="55">
        <v>14201.79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97</v>
      </c>
      <c r="B124" s="54" t="s">
        <v>74</v>
      </c>
      <c r="C124" s="54" t="s">
        <v>161</v>
      </c>
      <c r="D124" s="54" t="s">
        <v>122</v>
      </c>
      <c r="E124" s="54"/>
      <c r="F124" s="55">
        <v>10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" t="s">
        <v>101</v>
      </c>
      <c r="B125" s="6" t="s">
        <v>74</v>
      </c>
      <c r="C125" s="6" t="s">
        <v>161</v>
      </c>
      <c r="D125" s="6" t="s">
        <v>102</v>
      </c>
      <c r="E125" s="6"/>
      <c r="F125" s="7">
        <f>F126+F127</f>
        <v>9092.42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3" t="s">
        <v>103</v>
      </c>
      <c r="B126" s="54" t="s">
        <v>74</v>
      </c>
      <c r="C126" s="54" t="s">
        <v>161</v>
      </c>
      <c r="D126" s="54" t="s">
        <v>104</v>
      </c>
      <c r="E126" s="54"/>
      <c r="F126" s="55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105</v>
      </c>
      <c r="B127" s="54" t="s">
        <v>74</v>
      </c>
      <c r="C127" s="54" t="s">
        <v>161</v>
      </c>
      <c r="D127" s="54" t="s">
        <v>106</v>
      </c>
      <c r="E127" s="54"/>
      <c r="F127" s="55">
        <v>9092.42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15.75" outlineLevel="6">
      <c r="A128" s="5" t="s">
        <v>107</v>
      </c>
      <c r="B128" s="6" t="s">
        <v>74</v>
      </c>
      <c r="C128" s="6" t="s">
        <v>161</v>
      </c>
      <c r="D128" s="6" t="s">
        <v>108</v>
      </c>
      <c r="E128" s="6"/>
      <c r="F128" s="7">
        <f>F129+F130</f>
        <v>212.8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109</v>
      </c>
      <c r="B129" s="54" t="s">
        <v>74</v>
      </c>
      <c r="C129" s="54" t="s">
        <v>161</v>
      </c>
      <c r="D129" s="54" t="s">
        <v>111</v>
      </c>
      <c r="E129" s="54"/>
      <c r="F129" s="55">
        <v>169.6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15.75" outlineLevel="6">
      <c r="A130" s="53" t="s">
        <v>110</v>
      </c>
      <c r="B130" s="54" t="s">
        <v>74</v>
      </c>
      <c r="C130" s="54" t="s">
        <v>161</v>
      </c>
      <c r="D130" s="54" t="s">
        <v>112</v>
      </c>
      <c r="E130" s="54"/>
      <c r="F130" s="55">
        <v>43.2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6" t="s">
        <v>373</v>
      </c>
      <c r="B131" s="19" t="s">
        <v>74</v>
      </c>
      <c r="C131" s="19" t="s">
        <v>372</v>
      </c>
      <c r="D131" s="19" t="s">
        <v>5</v>
      </c>
      <c r="E131" s="19"/>
      <c r="F131" s="20">
        <f>F132</f>
        <v>178.114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15.75" outlineLevel="6">
      <c r="A132" s="5" t="s">
        <v>129</v>
      </c>
      <c r="B132" s="6" t="s">
        <v>74</v>
      </c>
      <c r="C132" s="6" t="s">
        <v>372</v>
      </c>
      <c r="D132" s="6" t="s">
        <v>130</v>
      </c>
      <c r="E132" s="6"/>
      <c r="F132" s="7">
        <f>F133</f>
        <v>178.114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47.25" outlineLevel="6">
      <c r="A133" s="62" t="s">
        <v>302</v>
      </c>
      <c r="B133" s="54" t="s">
        <v>74</v>
      </c>
      <c r="C133" s="54" t="s">
        <v>372</v>
      </c>
      <c r="D133" s="54" t="s">
        <v>88</v>
      </c>
      <c r="E133" s="54"/>
      <c r="F133" s="55">
        <v>178.114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70" t="s">
        <v>163</v>
      </c>
      <c r="B134" s="19" t="s">
        <v>74</v>
      </c>
      <c r="C134" s="19" t="s">
        <v>162</v>
      </c>
      <c r="D134" s="19" t="s">
        <v>5</v>
      </c>
      <c r="E134" s="19"/>
      <c r="F134" s="20">
        <f>F135+F138</f>
        <v>1003.4</v>
      </c>
      <c r="G134" s="13">
        <f aca="true" t="shared" si="19" ref="G134:V134">G135</f>
        <v>0</v>
      </c>
      <c r="H134" s="13">
        <f t="shared" si="19"/>
        <v>0</v>
      </c>
      <c r="I134" s="13">
        <f t="shared" si="19"/>
        <v>0</v>
      </c>
      <c r="J134" s="13">
        <f t="shared" si="19"/>
        <v>0</v>
      </c>
      <c r="K134" s="13">
        <f t="shared" si="19"/>
        <v>0</v>
      </c>
      <c r="L134" s="13">
        <f t="shared" si="19"/>
        <v>0</v>
      </c>
      <c r="M134" s="13">
        <f t="shared" si="19"/>
        <v>0</v>
      </c>
      <c r="N134" s="13">
        <f t="shared" si="19"/>
        <v>0</v>
      </c>
      <c r="O134" s="13">
        <f t="shared" si="19"/>
        <v>0</v>
      </c>
      <c r="P134" s="13">
        <f t="shared" si="19"/>
        <v>0</v>
      </c>
      <c r="Q134" s="13">
        <f t="shared" si="19"/>
        <v>0</v>
      </c>
      <c r="R134" s="13">
        <f t="shared" si="19"/>
        <v>0</v>
      </c>
      <c r="S134" s="13">
        <f t="shared" si="19"/>
        <v>0</v>
      </c>
      <c r="T134" s="13">
        <f t="shared" si="19"/>
        <v>0</v>
      </c>
      <c r="U134" s="13">
        <f t="shared" si="19"/>
        <v>0</v>
      </c>
      <c r="V134" s="13">
        <f t="shared" si="19"/>
        <v>0</v>
      </c>
    </row>
    <row r="135" spans="1:22" s="28" customFormat="1" ht="31.5" outlineLevel="6">
      <c r="A135" s="5" t="s">
        <v>100</v>
      </c>
      <c r="B135" s="6" t="s">
        <v>74</v>
      </c>
      <c r="C135" s="6" t="s">
        <v>162</v>
      </c>
      <c r="D135" s="6" t="s">
        <v>99</v>
      </c>
      <c r="E135" s="6"/>
      <c r="F135" s="7">
        <f>F136+F137</f>
        <v>848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15.75" outlineLevel="6">
      <c r="A136" s="53" t="s">
        <v>96</v>
      </c>
      <c r="B136" s="54" t="s">
        <v>74</v>
      </c>
      <c r="C136" s="54" t="s">
        <v>162</v>
      </c>
      <c r="D136" s="54" t="s">
        <v>95</v>
      </c>
      <c r="E136" s="54"/>
      <c r="F136" s="55">
        <v>846.8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53" t="s">
        <v>97</v>
      </c>
      <c r="B137" s="54" t="s">
        <v>74</v>
      </c>
      <c r="C137" s="54" t="s">
        <v>162</v>
      </c>
      <c r="D137" s="54" t="s">
        <v>98</v>
      </c>
      <c r="E137" s="54"/>
      <c r="F137" s="55">
        <v>1.2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8" customFormat="1" ht="31.5" outlineLevel="6">
      <c r="A138" s="5" t="s">
        <v>101</v>
      </c>
      <c r="B138" s="6" t="s">
        <v>74</v>
      </c>
      <c r="C138" s="6" t="s">
        <v>162</v>
      </c>
      <c r="D138" s="6" t="s">
        <v>102</v>
      </c>
      <c r="E138" s="6"/>
      <c r="F138" s="7">
        <f>F139+F140</f>
        <v>155.4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31.5" outlineLevel="6">
      <c r="A139" s="53" t="s">
        <v>103</v>
      </c>
      <c r="B139" s="54" t="s">
        <v>74</v>
      </c>
      <c r="C139" s="54" t="s">
        <v>162</v>
      </c>
      <c r="D139" s="54" t="s">
        <v>104</v>
      </c>
      <c r="E139" s="54"/>
      <c r="F139" s="55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105</v>
      </c>
      <c r="B140" s="54" t="s">
        <v>74</v>
      </c>
      <c r="C140" s="54" t="s">
        <v>162</v>
      </c>
      <c r="D140" s="54" t="s">
        <v>106</v>
      </c>
      <c r="E140" s="54"/>
      <c r="F140" s="55">
        <v>155.4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70" t="s">
        <v>165</v>
      </c>
      <c r="B141" s="19" t="s">
        <v>74</v>
      </c>
      <c r="C141" s="19" t="s">
        <v>164</v>
      </c>
      <c r="D141" s="19" t="s">
        <v>5</v>
      </c>
      <c r="E141" s="19"/>
      <c r="F141" s="20">
        <f>F142+F145</f>
        <v>538</v>
      </c>
      <c r="G141" s="13">
        <f aca="true" t="shared" si="20" ref="G141:V141">G142</f>
        <v>0</v>
      </c>
      <c r="H141" s="13">
        <f t="shared" si="20"/>
        <v>0</v>
      </c>
      <c r="I141" s="13">
        <f t="shared" si="20"/>
        <v>0</v>
      </c>
      <c r="J141" s="13">
        <f t="shared" si="20"/>
        <v>0</v>
      </c>
      <c r="K141" s="13">
        <f t="shared" si="20"/>
        <v>0</v>
      </c>
      <c r="L141" s="13">
        <f t="shared" si="20"/>
        <v>0</v>
      </c>
      <c r="M141" s="13">
        <f t="shared" si="20"/>
        <v>0</v>
      </c>
      <c r="N141" s="13">
        <f t="shared" si="20"/>
        <v>0</v>
      </c>
      <c r="O141" s="13">
        <f t="shared" si="20"/>
        <v>0</v>
      </c>
      <c r="P141" s="13">
        <f t="shared" si="20"/>
        <v>0</v>
      </c>
      <c r="Q141" s="13">
        <f t="shared" si="20"/>
        <v>0</v>
      </c>
      <c r="R141" s="13">
        <f t="shared" si="20"/>
        <v>0</v>
      </c>
      <c r="S141" s="13">
        <f t="shared" si="20"/>
        <v>0</v>
      </c>
      <c r="T141" s="13">
        <f t="shared" si="20"/>
        <v>0</v>
      </c>
      <c r="U141" s="13">
        <f t="shared" si="20"/>
        <v>0</v>
      </c>
      <c r="V141" s="13">
        <f t="shared" si="20"/>
        <v>0</v>
      </c>
    </row>
    <row r="142" spans="1:22" s="28" customFormat="1" ht="31.5" outlineLevel="6">
      <c r="A142" s="5" t="s">
        <v>100</v>
      </c>
      <c r="B142" s="6" t="s">
        <v>74</v>
      </c>
      <c r="C142" s="6" t="s">
        <v>164</v>
      </c>
      <c r="D142" s="6" t="s">
        <v>99</v>
      </c>
      <c r="E142" s="6"/>
      <c r="F142" s="7">
        <f>F143+F144</f>
        <v>456.9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15.75" outlineLevel="6">
      <c r="A143" s="53" t="s">
        <v>96</v>
      </c>
      <c r="B143" s="54" t="s">
        <v>74</v>
      </c>
      <c r="C143" s="54" t="s">
        <v>164</v>
      </c>
      <c r="D143" s="54" t="s">
        <v>95</v>
      </c>
      <c r="E143" s="54"/>
      <c r="F143" s="55">
        <v>456.5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53" t="s">
        <v>97</v>
      </c>
      <c r="B144" s="54" t="s">
        <v>74</v>
      </c>
      <c r="C144" s="54" t="s">
        <v>164</v>
      </c>
      <c r="D144" s="54" t="s">
        <v>98</v>
      </c>
      <c r="E144" s="54"/>
      <c r="F144" s="55">
        <v>0.4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8" customFormat="1" ht="31.5" outlineLevel="6">
      <c r="A145" s="5" t="s">
        <v>101</v>
      </c>
      <c r="B145" s="6" t="s">
        <v>74</v>
      </c>
      <c r="C145" s="6" t="s">
        <v>164</v>
      </c>
      <c r="D145" s="6" t="s">
        <v>102</v>
      </c>
      <c r="E145" s="6"/>
      <c r="F145" s="7">
        <f>F146+F147</f>
        <v>81.1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31.5" outlineLevel="6">
      <c r="A146" s="53" t="s">
        <v>103</v>
      </c>
      <c r="B146" s="54" t="s">
        <v>74</v>
      </c>
      <c r="C146" s="54" t="s">
        <v>164</v>
      </c>
      <c r="D146" s="54" t="s">
        <v>104</v>
      </c>
      <c r="E146" s="54"/>
      <c r="F146" s="55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105</v>
      </c>
      <c r="B147" s="54" t="s">
        <v>74</v>
      </c>
      <c r="C147" s="54" t="s">
        <v>164</v>
      </c>
      <c r="D147" s="54" t="s">
        <v>106</v>
      </c>
      <c r="E147" s="54"/>
      <c r="F147" s="55">
        <v>81.1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70" t="s">
        <v>166</v>
      </c>
      <c r="B148" s="19" t="s">
        <v>74</v>
      </c>
      <c r="C148" s="19" t="s">
        <v>167</v>
      </c>
      <c r="D148" s="19" t="s">
        <v>5</v>
      </c>
      <c r="E148" s="19"/>
      <c r="F148" s="20">
        <f>F149+F151</f>
        <v>652</v>
      </c>
      <c r="G148" s="13">
        <f aca="true" t="shared" si="21" ref="G148:V148">G149</f>
        <v>0</v>
      </c>
      <c r="H148" s="13">
        <f t="shared" si="21"/>
        <v>0</v>
      </c>
      <c r="I148" s="13">
        <f t="shared" si="21"/>
        <v>0</v>
      </c>
      <c r="J148" s="13">
        <f t="shared" si="21"/>
        <v>0</v>
      </c>
      <c r="K148" s="13">
        <f t="shared" si="21"/>
        <v>0</v>
      </c>
      <c r="L148" s="13">
        <f t="shared" si="21"/>
        <v>0</v>
      </c>
      <c r="M148" s="13">
        <f t="shared" si="21"/>
        <v>0</v>
      </c>
      <c r="N148" s="13">
        <f t="shared" si="21"/>
        <v>0</v>
      </c>
      <c r="O148" s="13">
        <f t="shared" si="21"/>
        <v>0</v>
      </c>
      <c r="P148" s="13">
        <f t="shared" si="21"/>
        <v>0</v>
      </c>
      <c r="Q148" s="13">
        <f t="shared" si="21"/>
        <v>0</v>
      </c>
      <c r="R148" s="13">
        <f t="shared" si="21"/>
        <v>0</v>
      </c>
      <c r="S148" s="13">
        <f t="shared" si="21"/>
        <v>0</v>
      </c>
      <c r="T148" s="13">
        <f t="shared" si="21"/>
        <v>0</v>
      </c>
      <c r="U148" s="13">
        <f t="shared" si="21"/>
        <v>0</v>
      </c>
      <c r="V148" s="13">
        <f t="shared" si="21"/>
        <v>0</v>
      </c>
    </row>
    <row r="149" spans="1:22" s="28" customFormat="1" ht="31.5" outlineLevel="6">
      <c r="A149" s="5" t="s">
        <v>100</v>
      </c>
      <c r="B149" s="6" t="s">
        <v>74</v>
      </c>
      <c r="C149" s="6" t="s">
        <v>167</v>
      </c>
      <c r="D149" s="6" t="s">
        <v>99</v>
      </c>
      <c r="E149" s="6"/>
      <c r="F149" s="7">
        <f>F150</f>
        <v>619.4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15.75" outlineLevel="6">
      <c r="A150" s="53" t="s">
        <v>96</v>
      </c>
      <c r="B150" s="54" t="s">
        <v>74</v>
      </c>
      <c r="C150" s="54" t="s">
        <v>167</v>
      </c>
      <c r="D150" s="54" t="s">
        <v>95</v>
      </c>
      <c r="E150" s="58"/>
      <c r="F150" s="55">
        <v>619.4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31.5" outlineLevel="6">
      <c r="A151" s="5" t="s">
        <v>101</v>
      </c>
      <c r="B151" s="6" t="s">
        <v>74</v>
      </c>
      <c r="C151" s="6" t="s">
        <v>167</v>
      </c>
      <c r="D151" s="6" t="s">
        <v>102</v>
      </c>
      <c r="E151" s="51"/>
      <c r="F151" s="7">
        <f>F152+F153</f>
        <v>32.6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103</v>
      </c>
      <c r="B152" s="54" t="s">
        <v>74</v>
      </c>
      <c r="C152" s="54" t="s">
        <v>167</v>
      </c>
      <c r="D152" s="54" t="s">
        <v>104</v>
      </c>
      <c r="E152" s="58"/>
      <c r="F152" s="55">
        <v>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167</v>
      </c>
      <c r="D153" s="54" t="s">
        <v>106</v>
      </c>
      <c r="E153" s="58"/>
      <c r="F153" s="55">
        <v>32.6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14" t="s">
        <v>168</v>
      </c>
      <c r="B154" s="12" t="s">
        <v>74</v>
      </c>
      <c r="C154" s="12" t="s">
        <v>6</v>
      </c>
      <c r="D154" s="12" t="s">
        <v>5</v>
      </c>
      <c r="E154" s="12"/>
      <c r="F154" s="13">
        <f>F162+F169+F155</f>
        <v>366.15999999999997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70" t="s">
        <v>344</v>
      </c>
      <c r="B155" s="68" t="s">
        <v>74</v>
      </c>
      <c r="C155" s="68" t="s">
        <v>290</v>
      </c>
      <c r="D155" s="68" t="s">
        <v>5</v>
      </c>
      <c r="E155" s="68"/>
      <c r="F155" s="69">
        <f>F156+F159</f>
        <v>158.5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3.75" customHeight="1" outlineLevel="6">
      <c r="A156" s="5" t="s">
        <v>291</v>
      </c>
      <c r="B156" s="6" t="s">
        <v>74</v>
      </c>
      <c r="C156" s="6" t="s">
        <v>288</v>
      </c>
      <c r="D156" s="6" t="s">
        <v>5</v>
      </c>
      <c r="E156" s="12"/>
      <c r="F156" s="7">
        <f>F157</f>
        <v>138.5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31.5" outlineLevel="6">
      <c r="A157" s="53" t="s">
        <v>101</v>
      </c>
      <c r="B157" s="54" t="s">
        <v>74</v>
      </c>
      <c r="C157" s="54" t="s">
        <v>288</v>
      </c>
      <c r="D157" s="54" t="s">
        <v>102</v>
      </c>
      <c r="E157" s="12"/>
      <c r="F157" s="55">
        <f>F158</f>
        <v>138.5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53" t="s">
        <v>105</v>
      </c>
      <c r="B158" s="54" t="s">
        <v>74</v>
      </c>
      <c r="C158" s="54" t="s">
        <v>288</v>
      </c>
      <c r="D158" s="54" t="s">
        <v>106</v>
      </c>
      <c r="E158" s="12"/>
      <c r="F158" s="55">
        <v>138.5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1.5" outlineLevel="6">
      <c r="A159" s="5" t="s">
        <v>292</v>
      </c>
      <c r="B159" s="6" t="s">
        <v>74</v>
      </c>
      <c r="C159" s="6" t="s">
        <v>289</v>
      </c>
      <c r="D159" s="6" t="s">
        <v>5</v>
      </c>
      <c r="E159" s="12"/>
      <c r="F159" s="7">
        <f>F160</f>
        <v>20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289</v>
      </c>
      <c r="D160" s="54" t="s">
        <v>102</v>
      </c>
      <c r="E160" s="12"/>
      <c r="F160" s="55">
        <f>F161</f>
        <v>20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289</v>
      </c>
      <c r="D161" s="54" t="s">
        <v>106</v>
      </c>
      <c r="E161" s="12"/>
      <c r="F161" s="55">
        <v>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15.75" outlineLevel="6">
      <c r="A162" s="56" t="s">
        <v>345</v>
      </c>
      <c r="B162" s="19" t="s">
        <v>74</v>
      </c>
      <c r="C162" s="19" t="s">
        <v>49</v>
      </c>
      <c r="D162" s="19" t="s">
        <v>5</v>
      </c>
      <c r="E162" s="19"/>
      <c r="F162" s="20">
        <f>F163+F166</f>
        <v>107.66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" t="s">
        <v>170</v>
      </c>
      <c r="B163" s="6" t="s">
        <v>74</v>
      </c>
      <c r="C163" s="6" t="s">
        <v>169</v>
      </c>
      <c r="D163" s="6" t="s">
        <v>5</v>
      </c>
      <c r="E163" s="6"/>
      <c r="F163" s="7">
        <f>F164</f>
        <v>67.66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101</v>
      </c>
      <c r="B164" s="54" t="s">
        <v>74</v>
      </c>
      <c r="C164" s="54" t="s">
        <v>169</v>
      </c>
      <c r="D164" s="54" t="s">
        <v>102</v>
      </c>
      <c r="E164" s="54"/>
      <c r="F164" s="55">
        <f>F165</f>
        <v>67.66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31.5" outlineLevel="6">
      <c r="A165" s="53" t="s">
        <v>105</v>
      </c>
      <c r="B165" s="54" t="s">
        <v>74</v>
      </c>
      <c r="C165" s="54" t="s">
        <v>169</v>
      </c>
      <c r="D165" s="54" t="s">
        <v>106</v>
      </c>
      <c r="E165" s="54"/>
      <c r="F165" s="55">
        <v>67.66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171</v>
      </c>
      <c r="B166" s="6" t="s">
        <v>74</v>
      </c>
      <c r="C166" s="6" t="s">
        <v>172</v>
      </c>
      <c r="D166" s="6" t="s">
        <v>5</v>
      </c>
      <c r="E166" s="6"/>
      <c r="F166" s="7">
        <f>F167</f>
        <v>40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172</v>
      </c>
      <c r="D167" s="54" t="s">
        <v>102</v>
      </c>
      <c r="E167" s="54"/>
      <c r="F167" s="55">
        <f>F168</f>
        <v>40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172</v>
      </c>
      <c r="D168" s="54" t="s">
        <v>106</v>
      </c>
      <c r="E168" s="54"/>
      <c r="F168" s="55">
        <v>40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6" t="s">
        <v>346</v>
      </c>
      <c r="B169" s="19" t="s">
        <v>74</v>
      </c>
      <c r="C169" s="19" t="s">
        <v>173</v>
      </c>
      <c r="D169" s="19" t="s">
        <v>5</v>
      </c>
      <c r="E169" s="19"/>
      <c r="F169" s="20">
        <f>F170</f>
        <v>100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47.25" outlineLevel="6">
      <c r="A170" s="5" t="s">
        <v>174</v>
      </c>
      <c r="B170" s="6" t="s">
        <v>74</v>
      </c>
      <c r="C170" s="6" t="s">
        <v>175</v>
      </c>
      <c r="D170" s="6" t="s">
        <v>5</v>
      </c>
      <c r="E170" s="6"/>
      <c r="F170" s="7">
        <f>F171</f>
        <v>100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101</v>
      </c>
      <c r="B171" s="54" t="s">
        <v>74</v>
      </c>
      <c r="C171" s="54" t="s">
        <v>175</v>
      </c>
      <c r="D171" s="54" t="s">
        <v>102</v>
      </c>
      <c r="E171" s="54"/>
      <c r="F171" s="55">
        <f>F172</f>
        <v>100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3" t="s">
        <v>105</v>
      </c>
      <c r="B172" s="54" t="s">
        <v>74</v>
      </c>
      <c r="C172" s="54" t="s">
        <v>175</v>
      </c>
      <c r="D172" s="54" t="s">
        <v>106</v>
      </c>
      <c r="E172" s="54"/>
      <c r="F172" s="55"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15.75" outlineLevel="6">
      <c r="A173" s="71" t="s">
        <v>177</v>
      </c>
      <c r="B173" s="34" t="s">
        <v>178</v>
      </c>
      <c r="C173" s="34" t="s">
        <v>6</v>
      </c>
      <c r="D173" s="34" t="s">
        <v>5</v>
      </c>
      <c r="E173" s="49"/>
      <c r="F173" s="72">
        <f>F174</f>
        <v>1502.4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5" ht="15.75" outlineLevel="6">
      <c r="A174" s="73" t="s">
        <v>86</v>
      </c>
      <c r="B174" s="9" t="s">
        <v>87</v>
      </c>
      <c r="C174" s="9" t="s">
        <v>6</v>
      </c>
      <c r="D174" s="9" t="s">
        <v>5</v>
      </c>
      <c r="E174" s="74" t="s">
        <v>5</v>
      </c>
      <c r="F174" s="75">
        <f>F175</f>
        <v>1502.4</v>
      </c>
      <c r="G174" s="35" t="e">
        <f>#REF!</f>
        <v>#REF!</v>
      </c>
      <c r="H174" s="35" t="e">
        <f>#REF!</f>
        <v>#REF!</v>
      </c>
      <c r="I174" s="35" t="e">
        <f>#REF!</f>
        <v>#REF!</v>
      </c>
      <c r="J174" s="35" t="e">
        <f>#REF!</f>
        <v>#REF!</v>
      </c>
      <c r="K174" s="35" t="e">
        <f>#REF!</f>
        <v>#REF!</v>
      </c>
      <c r="L174" s="35" t="e">
        <f>#REF!</f>
        <v>#REF!</v>
      </c>
      <c r="M174" s="35" t="e">
        <f>#REF!</f>
        <v>#REF!</v>
      </c>
      <c r="N174" s="35" t="e">
        <f>#REF!</f>
        <v>#REF!</v>
      </c>
      <c r="O174" s="35" t="e">
        <f>#REF!</f>
        <v>#REF!</v>
      </c>
      <c r="P174" s="35" t="e">
        <f>#REF!</f>
        <v>#REF!</v>
      </c>
      <c r="Q174" s="35" t="e">
        <f>#REF!</f>
        <v>#REF!</v>
      </c>
      <c r="R174" s="35" t="e">
        <f>#REF!</f>
        <v>#REF!</v>
      </c>
      <c r="S174" s="35" t="e">
        <f>#REF!</f>
        <v>#REF!</v>
      </c>
      <c r="T174" s="35" t="e">
        <f>#REF!</f>
        <v>#REF!</v>
      </c>
      <c r="U174" s="35" t="e">
        <f>#REF!</f>
        <v>#REF!</v>
      </c>
      <c r="V174" s="40" t="e">
        <f>#REF!</f>
        <v>#REF!</v>
      </c>
      <c r="W174" s="52"/>
      <c r="X174" s="44"/>
      <c r="Y174" s="45"/>
    </row>
    <row r="175" spans="1:25" ht="31.5" outlineLevel="6">
      <c r="A175" s="22" t="s">
        <v>144</v>
      </c>
      <c r="B175" s="12" t="s">
        <v>87</v>
      </c>
      <c r="C175" s="12" t="s">
        <v>145</v>
      </c>
      <c r="D175" s="12" t="s">
        <v>5</v>
      </c>
      <c r="E175" s="50"/>
      <c r="F175" s="36">
        <f>F176</f>
        <v>1502.4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41"/>
      <c r="W175" s="46"/>
      <c r="X175" s="47"/>
      <c r="Y175" s="45"/>
    </row>
    <row r="176" spans="1:25" ht="31.5" outlineLevel="6">
      <c r="A176" s="22" t="s">
        <v>149</v>
      </c>
      <c r="B176" s="12" t="s">
        <v>87</v>
      </c>
      <c r="C176" s="12" t="s">
        <v>146</v>
      </c>
      <c r="D176" s="12" t="s">
        <v>5</v>
      </c>
      <c r="E176" s="50"/>
      <c r="F176" s="36">
        <f>F177</f>
        <v>1502.4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41"/>
      <c r="W176" s="46"/>
      <c r="X176" s="47"/>
      <c r="Y176" s="45"/>
    </row>
    <row r="177" spans="1:25" ht="31.5" outlineLevel="6">
      <c r="A177" s="59" t="s">
        <v>43</v>
      </c>
      <c r="B177" s="19" t="s">
        <v>87</v>
      </c>
      <c r="C177" s="19" t="s">
        <v>176</v>
      </c>
      <c r="D177" s="19" t="s">
        <v>5</v>
      </c>
      <c r="E177" s="60" t="s">
        <v>5</v>
      </c>
      <c r="F177" s="61">
        <f>F178</f>
        <v>1502.4</v>
      </c>
      <c r="G177" s="37">
        <f>G178</f>
        <v>1397.92</v>
      </c>
      <c r="H177" s="37">
        <f aca="true" t="shared" si="22" ref="H177:V177">H178</f>
        <v>0</v>
      </c>
      <c r="I177" s="37">
        <f t="shared" si="22"/>
        <v>0</v>
      </c>
      <c r="J177" s="37">
        <f t="shared" si="22"/>
        <v>0</v>
      </c>
      <c r="K177" s="37">
        <f t="shared" si="22"/>
        <v>0</v>
      </c>
      <c r="L177" s="37">
        <f t="shared" si="22"/>
        <v>0</v>
      </c>
      <c r="M177" s="37">
        <f t="shared" si="22"/>
        <v>0</v>
      </c>
      <c r="N177" s="37">
        <f t="shared" si="22"/>
        <v>0</v>
      </c>
      <c r="O177" s="37">
        <f t="shared" si="22"/>
        <v>0</v>
      </c>
      <c r="P177" s="37">
        <f t="shared" si="22"/>
        <v>0</v>
      </c>
      <c r="Q177" s="37">
        <f t="shared" si="22"/>
        <v>0</v>
      </c>
      <c r="R177" s="37">
        <f t="shared" si="22"/>
        <v>0</v>
      </c>
      <c r="S177" s="37">
        <f t="shared" si="22"/>
        <v>0</v>
      </c>
      <c r="T177" s="37">
        <f t="shared" si="22"/>
        <v>0</v>
      </c>
      <c r="U177" s="37">
        <f t="shared" si="22"/>
        <v>0</v>
      </c>
      <c r="V177" s="42">
        <f t="shared" si="22"/>
        <v>0</v>
      </c>
      <c r="W177" s="43"/>
      <c r="X177" s="44"/>
      <c r="Y177" s="45"/>
    </row>
    <row r="178" spans="1:25" ht="15.75" outlineLevel="6">
      <c r="A178" s="27" t="s">
        <v>123</v>
      </c>
      <c r="B178" s="6" t="s">
        <v>87</v>
      </c>
      <c r="C178" s="6" t="s">
        <v>176</v>
      </c>
      <c r="D178" s="6" t="s">
        <v>124</v>
      </c>
      <c r="E178" s="51" t="s">
        <v>19</v>
      </c>
      <c r="F178" s="37">
        <v>1502.4</v>
      </c>
      <c r="G178" s="37">
        <v>1397.92</v>
      </c>
      <c r="H178" s="38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39"/>
      <c r="W178" s="43"/>
      <c r="X178" s="48"/>
      <c r="Y178" s="45"/>
    </row>
    <row r="179" spans="1:22" s="28" customFormat="1" ht="32.25" customHeight="1" outlineLevel="6">
      <c r="A179" s="16" t="s">
        <v>62</v>
      </c>
      <c r="B179" s="17" t="s">
        <v>61</v>
      </c>
      <c r="C179" s="17" t="s">
        <v>6</v>
      </c>
      <c r="D179" s="17" t="s">
        <v>5</v>
      </c>
      <c r="E179" s="17"/>
      <c r="F179" s="18">
        <f aca="true" t="shared" si="23" ref="F179:F184">F180</f>
        <v>50</v>
      </c>
      <c r="G179" s="18">
        <f aca="true" t="shared" si="24" ref="G179:V179">G180</f>
        <v>0</v>
      </c>
      <c r="H179" s="18">
        <f t="shared" si="24"/>
        <v>0</v>
      </c>
      <c r="I179" s="18">
        <f t="shared" si="24"/>
        <v>0</v>
      </c>
      <c r="J179" s="18">
        <f t="shared" si="24"/>
        <v>0</v>
      </c>
      <c r="K179" s="18">
        <f t="shared" si="24"/>
        <v>0</v>
      </c>
      <c r="L179" s="18">
        <f t="shared" si="24"/>
        <v>0</v>
      </c>
      <c r="M179" s="18">
        <f t="shared" si="24"/>
        <v>0</v>
      </c>
      <c r="N179" s="18">
        <f t="shared" si="24"/>
        <v>0</v>
      </c>
      <c r="O179" s="18">
        <f t="shared" si="24"/>
        <v>0</v>
      </c>
      <c r="P179" s="18">
        <f t="shared" si="24"/>
        <v>0</v>
      </c>
      <c r="Q179" s="18">
        <f t="shared" si="24"/>
        <v>0</v>
      </c>
      <c r="R179" s="18">
        <f t="shared" si="24"/>
        <v>0</v>
      </c>
      <c r="S179" s="18">
        <f t="shared" si="24"/>
        <v>0</v>
      </c>
      <c r="T179" s="18">
        <f t="shared" si="24"/>
        <v>0</v>
      </c>
      <c r="U179" s="18">
        <f t="shared" si="24"/>
        <v>0</v>
      </c>
      <c r="V179" s="18">
        <f t="shared" si="24"/>
        <v>0</v>
      </c>
    </row>
    <row r="180" spans="1:22" s="28" customFormat="1" ht="48" customHeight="1" outlineLevel="3">
      <c r="A180" s="8" t="s">
        <v>35</v>
      </c>
      <c r="B180" s="9" t="s">
        <v>11</v>
      </c>
      <c r="C180" s="9" t="s">
        <v>6</v>
      </c>
      <c r="D180" s="9" t="s">
        <v>5</v>
      </c>
      <c r="E180" s="9"/>
      <c r="F180" s="10">
        <f t="shared" si="23"/>
        <v>50</v>
      </c>
      <c r="G180" s="10">
        <f aca="true" t="shared" si="25" ref="G180:V180">G182</f>
        <v>0</v>
      </c>
      <c r="H180" s="10">
        <f t="shared" si="25"/>
        <v>0</v>
      </c>
      <c r="I180" s="10">
        <f t="shared" si="25"/>
        <v>0</v>
      </c>
      <c r="J180" s="10">
        <f t="shared" si="25"/>
        <v>0</v>
      </c>
      <c r="K180" s="10">
        <f t="shared" si="25"/>
        <v>0</v>
      </c>
      <c r="L180" s="10">
        <f t="shared" si="25"/>
        <v>0</v>
      </c>
      <c r="M180" s="10">
        <f t="shared" si="25"/>
        <v>0</v>
      </c>
      <c r="N180" s="10">
        <f t="shared" si="25"/>
        <v>0</v>
      </c>
      <c r="O180" s="10">
        <f t="shared" si="25"/>
        <v>0</v>
      </c>
      <c r="P180" s="10">
        <f t="shared" si="25"/>
        <v>0</v>
      </c>
      <c r="Q180" s="10">
        <f t="shared" si="25"/>
        <v>0</v>
      </c>
      <c r="R180" s="10">
        <f t="shared" si="25"/>
        <v>0</v>
      </c>
      <c r="S180" s="10">
        <f t="shared" si="25"/>
        <v>0</v>
      </c>
      <c r="T180" s="10">
        <f t="shared" si="25"/>
        <v>0</v>
      </c>
      <c r="U180" s="10">
        <f t="shared" si="25"/>
        <v>0</v>
      </c>
      <c r="V180" s="10">
        <f t="shared" si="25"/>
        <v>0</v>
      </c>
    </row>
    <row r="181" spans="1:22" s="28" customFormat="1" ht="34.5" customHeight="1" outlineLevel="3">
      <c r="A181" s="22" t="s">
        <v>144</v>
      </c>
      <c r="B181" s="9" t="s">
        <v>11</v>
      </c>
      <c r="C181" s="9" t="s">
        <v>145</v>
      </c>
      <c r="D181" s="9" t="s">
        <v>5</v>
      </c>
      <c r="E181" s="9"/>
      <c r="F181" s="10">
        <f t="shared" si="23"/>
        <v>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0.75" customHeight="1" outlineLevel="3">
      <c r="A182" s="22" t="s">
        <v>149</v>
      </c>
      <c r="B182" s="12" t="s">
        <v>11</v>
      </c>
      <c r="C182" s="12" t="s">
        <v>146</v>
      </c>
      <c r="D182" s="12" t="s">
        <v>5</v>
      </c>
      <c r="E182" s="12"/>
      <c r="F182" s="13">
        <f t="shared" si="23"/>
        <v>50</v>
      </c>
      <c r="G182" s="13">
        <f aca="true" t="shared" si="26" ref="G182:V183">G183</f>
        <v>0</v>
      </c>
      <c r="H182" s="13">
        <f t="shared" si="26"/>
        <v>0</v>
      </c>
      <c r="I182" s="13">
        <f t="shared" si="26"/>
        <v>0</v>
      </c>
      <c r="J182" s="13">
        <f t="shared" si="26"/>
        <v>0</v>
      </c>
      <c r="K182" s="13">
        <f t="shared" si="26"/>
        <v>0</v>
      </c>
      <c r="L182" s="13">
        <f t="shared" si="26"/>
        <v>0</v>
      </c>
      <c r="M182" s="13">
        <f t="shared" si="26"/>
        <v>0</v>
      </c>
      <c r="N182" s="13">
        <f t="shared" si="26"/>
        <v>0</v>
      </c>
      <c r="O182" s="13">
        <f t="shared" si="26"/>
        <v>0</v>
      </c>
      <c r="P182" s="13">
        <f t="shared" si="26"/>
        <v>0</v>
      </c>
      <c r="Q182" s="13">
        <f t="shared" si="26"/>
        <v>0</v>
      </c>
      <c r="R182" s="13">
        <f t="shared" si="26"/>
        <v>0</v>
      </c>
      <c r="S182" s="13">
        <f t="shared" si="26"/>
        <v>0</v>
      </c>
      <c r="T182" s="13">
        <f t="shared" si="26"/>
        <v>0</v>
      </c>
      <c r="U182" s="13">
        <f t="shared" si="26"/>
        <v>0</v>
      </c>
      <c r="V182" s="13">
        <f t="shared" si="26"/>
        <v>0</v>
      </c>
    </row>
    <row r="183" spans="1:22" s="28" customFormat="1" ht="32.25" customHeight="1" outlineLevel="4">
      <c r="A183" s="56" t="s">
        <v>179</v>
      </c>
      <c r="B183" s="19" t="s">
        <v>11</v>
      </c>
      <c r="C183" s="19" t="s">
        <v>180</v>
      </c>
      <c r="D183" s="19" t="s">
        <v>5</v>
      </c>
      <c r="E183" s="19"/>
      <c r="F183" s="20">
        <f t="shared" si="23"/>
        <v>50</v>
      </c>
      <c r="G183" s="7">
        <f t="shared" si="26"/>
        <v>0</v>
      </c>
      <c r="H183" s="7">
        <f t="shared" si="26"/>
        <v>0</v>
      </c>
      <c r="I183" s="7">
        <f t="shared" si="26"/>
        <v>0</v>
      </c>
      <c r="J183" s="7">
        <f t="shared" si="26"/>
        <v>0</v>
      </c>
      <c r="K183" s="7">
        <f t="shared" si="26"/>
        <v>0</v>
      </c>
      <c r="L183" s="7">
        <f t="shared" si="26"/>
        <v>0</v>
      </c>
      <c r="M183" s="7">
        <f t="shared" si="26"/>
        <v>0</v>
      </c>
      <c r="N183" s="7">
        <f t="shared" si="26"/>
        <v>0</v>
      </c>
      <c r="O183" s="7">
        <f t="shared" si="26"/>
        <v>0</v>
      </c>
      <c r="P183" s="7">
        <f t="shared" si="26"/>
        <v>0</v>
      </c>
      <c r="Q183" s="7">
        <f t="shared" si="26"/>
        <v>0</v>
      </c>
      <c r="R183" s="7">
        <f t="shared" si="26"/>
        <v>0</v>
      </c>
      <c r="S183" s="7">
        <f t="shared" si="26"/>
        <v>0</v>
      </c>
      <c r="T183" s="7">
        <f t="shared" si="26"/>
        <v>0</v>
      </c>
      <c r="U183" s="7">
        <f t="shared" si="26"/>
        <v>0</v>
      </c>
      <c r="V183" s="7">
        <f t="shared" si="26"/>
        <v>0</v>
      </c>
    </row>
    <row r="184" spans="1:22" s="28" customFormat="1" ht="31.5" outlineLevel="5">
      <c r="A184" s="5" t="s">
        <v>101</v>
      </c>
      <c r="B184" s="6" t="s">
        <v>11</v>
      </c>
      <c r="C184" s="6" t="s">
        <v>180</v>
      </c>
      <c r="D184" s="6" t="s">
        <v>102</v>
      </c>
      <c r="E184" s="6"/>
      <c r="F184" s="7">
        <f t="shared" si="23"/>
        <v>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11</v>
      </c>
      <c r="C185" s="54" t="s">
        <v>180</v>
      </c>
      <c r="D185" s="54" t="s">
        <v>106</v>
      </c>
      <c r="E185" s="54"/>
      <c r="F185" s="55"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8.75" outlineLevel="6">
      <c r="A186" s="16" t="s">
        <v>60</v>
      </c>
      <c r="B186" s="17" t="s">
        <v>59</v>
      </c>
      <c r="C186" s="17" t="s">
        <v>6</v>
      </c>
      <c r="D186" s="17" t="s">
        <v>5</v>
      </c>
      <c r="E186" s="17"/>
      <c r="F186" s="87">
        <f>F193+F210+F187</f>
        <v>13165.109999999999</v>
      </c>
      <c r="G186" s="18" t="e">
        <f aca="true" t="shared" si="27" ref="G186:V186">G193+G210</f>
        <v>#REF!</v>
      </c>
      <c r="H186" s="18" t="e">
        <f t="shared" si="27"/>
        <v>#REF!</v>
      </c>
      <c r="I186" s="18" t="e">
        <f t="shared" si="27"/>
        <v>#REF!</v>
      </c>
      <c r="J186" s="18" t="e">
        <f t="shared" si="27"/>
        <v>#REF!</v>
      </c>
      <c r="K186" s="18" t="e">
        <f t="shared" si="27"/>
        <v>#REF!</v>
      </c>
      <c r="L186" s="18" t="e">
        <f t="shared" si="27"/>
        <v>#REF!</v>
      </c>
      <c r="M186" s="18" t="e">
        <f t="shared" si="27"/>
        <v>#REF!</v>
      </c>
      <c r="N186" s="18" t="e">
        <f t="shared" si="27"/>
        <v>#REF!</v>
      </c>
      <c r="O186" s="18" t="e">
        <f t="shared" si="27"/>
        <v>#REF!</v>
      </c>
      <c r="P186" s="18" t="e">
        <f t="shared" si="27"/>
        <v>#REF!</v>
      </c>
      <c r="Q186" s="18" t="e">
        <f t="shared" si="27"/>
        <v>#REF!</v>
      </c>
      <c r="R186" s="18" t="e">
        <f t="shared" si="27"/>
        <v>#REF!</v>
      </c>
      <c r="S186" s="18" t="e">
        <f t="shared" si="27"/>
        <v>#REF!</v>
      </c>
      <c r="T186" s="18" t="e">
        <f t="shared" si="27"/>
        <v>#REF!</v>
      </c>
      <c r="U186" s="18" t="e">
        <f t="shared" si="27"/>
        <v>#REF!</v>
      </c>
      <c r="V186" s="18" t="e">
        <f t="shared" si="27"/>
        <v>#REF!</v>
      </c>
    </row>
    <row r="187" spans="1:22" s="28" customFormat="1" ht="18.75" outlineLevel="6">
      <c r="A187" s="76" t="s">
        <v>318</v>
      </c>
      <c r="B187" s="9" t="s">
        <v>320</v>
      </c>
      <c r="C187" s="9" t="s">
        <v>6</v>
      </c>
      <c r="D187" s="9" t="s">
        <v>5</v>
      </c>
      <c r="E187" s="9"/>
      <c r="F187" s="88">
        <f>F188</f>
        <v>400.96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8" customFormat="1" ht="31.5" outlineLevel="6">
      <c r="A188" s="22" t="s">
        <v>144</v>
      </c>
      <c r="B188" s="9" t="s">
        <v>320</v>
      </c>
      <c r="C188" s="9" t="s">
        <v>145</v>
      </c>
      <c r="D188" s="9" t="s">
        <v>5</v>
      </c>
      <c r="E188" s="9"/>
      <c r="F188" s="88">
        <f>F189</f>
        <v>400.96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8" customFormat="1" ht="31.5" outlineLevel="6">
      <c r="A189" s="22" t="s">
        <v>149</v>
      </c>
      <c r="B189" s="9" t="s">
        <v>320</v>
      </c>
      <c r="C189" s="9" t="s">
        <v>146</v>
      </c>
      <c r="D189" s="9" t="s">
        <v>5</v>
      </c>
      <c r="E189" s="9"/>
      <c r="F189" s="88">
        <f>F190</f>
        <v>400.96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8" customFormat="1" ht="47.25" outlineLevel="6">
      <c r="A190" s="70" t="s">
        <v>319</v>
      </c>
      <c r="B190" s="19" t="s">
        <v>320</v>
      </c>
      <c r="C190" s="19" t="s">
        <v>321</v>
      </c>
      <c r="D190" s="19" t="s">
        <v>5</v>
      </c>
      <c r="E190" s="19"/>
      <c r="F190" s="90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5" t="s">
        <v>101</v>
      </c>
      <c r="B191" s="6" t="s">
        <v>320</v>
      </c>
      <c r="C191" s="6" t="s">
        <v>321</v>
      </c>
      <c r="D191" s="6" t="s">
        <v>102</v>
      </c>
      <c r="E191" s="6"/>
      <c r="F191" s="91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53" t="s">
        <v>105</v>
      </c>
      <c r="B192" s="54" t="s">
        <v>320</v>
      </c>
      <c r="C192" s="54" t="s">
        <v>321</v>
      </c>
      <c r="D192" s="54" t="s">
        <v>106</v>
      </c>
      <c r="E192" s="54"/>
      <c r="F192" s="92"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15.75" outlineLevel="6">
      <c r="A193" s="22" t="s">
        <v>66</v>
      </c>
      <c r="B193" s="9" t="s">
        <v>65</v>
      </c>
      <c r="C193" s="9" t="s">
        <v>6</v>
      </c>
      <c r="D193" s="9" t="s">
        <v>5</v>
      </c>
      <c r="E193" s="9"/>
      <c r="F193" s="88">
        <f>F194+F206</f>
        <v>11700</v>
      </c>
      <c r="G193" s="10">
        <f aca="true" t="shared" si="28" ref="G193:V194">G194</f>
        <v>0</v>
      </c>
      <c r="H193" s="10">
        <f t="shared" si="28"/>
        <v>0</v>
      </c>
      <c r="I193" s="10">
        <f t="shared" si="28"/>
        <v>0</v>
      </c>
      <c r="J193" s="10">
        <f t="shared" si="28"/>
        <v>0</v>
      </c>
      <c r="K193" s="10">
        <f t="shared" si="28"/>
        <v>0</v>
      </c>
      <c r="L193" s="10">
        <f t="shared" si="28"/>
        <v>0</v>
      </c>
      <c r="M193" s="10">
        <f t="shared" si="28"/>
        <v>0</v>
      </c>
      <c r="N193" s="10">
        <f t="shared" si="28"/>
        <v>0</v>
      </c>
      <c r="O193" s="10">
        <f t="shared" si="28"/>
        <v>0</v>
      </c>
      <c r="P193" s="10">
        <f t="shared" si="28"/>
        <v>0</v>
      </c>
      <c r="Q193" s="10">
        <f t="shared" si="28"/>
        <v>0</v>
      </c>
      <c r="R193" s="10">
        <f t="shared" si="28"/>
        <v>0</v>
      </c>
      <c r="S193" s="10">
        <f t="shared" si="28"/>
        <v>0</v>
      </c>
      <c r="T193" s="10">
        <f t="shared" si="28"/>
        <v>0</v>
      </c>
      <c r="U193" s="10">
        <f t="shared" si="28"/>
        <v>0</v>
      </c>
      <c r="V193" s="10">
        <f t="shared" si="28"/>
        <v>0</v>
      </c>
    </row>
    <row r="194" spans="1:22" s="28" customFormat="1" ht="31.5" outlineLevel="6">
      <c r="A194" s="8" t="s">
        <v>347</v>
      </c>
      <c r="B194" s="12" t="s">
        <v>65</v>
      </c>
      <c r="C194" s="12" t="s">
        <v>181</v>
      </c>
      <c r="D194" s="12" t="s">
        <v>5</v>
      </c>
      <c r="E194" s="12"/>
      <c r="F194" s="94">
        <f>F195+F203+F198+F201</f>
        <v>11700</v>
      </c>
      <c r="G194" s="13">
        <f t="shared" si="28"/>
        <v>0</v>
      </c>
      <c r="H194" s="13">
        <f t="shared" si="28"/>
        <v>0</v>
      </c>
      <c r="I194" s="13">
        <f t="shared" si="28"/>
        <v>0</v>
      </c>
      <c r="J194" s="13">
        <f t="shared" si="28"/>
        <v>0</v>
      </c>
      <c r="K194" s="13">
        <f t="shared" si="28"/>
        <v>0</v>
      </c>
      <c r="L194" s="13">
        <f t="shared" si="28"/>
        <v>0</v>
      </c>
      <c r="M194" s="13">
        <f t="shared" si="28"/>
        <v>0</v>
      </c>
      <c r="N194" s="13">
        <f t="shared" si="28"/>
        <v>0</v>
      </c>
      <c r="O194" s="13">
        <f t="shared" si="28"/>
        <v>0</v>
      </c>
      <c r="P194" s="13">
        <f t="shared" si="28"/>
        <v>0</v>
      </c>
      <c r="Q194" s="13">
        <f t="shared" si="28"/>
        <v>0</v>
      </c>
      <c r="R194" s="13">
        <f t="shared" si="28"/>
        <v>0</v>
      </c>
      <c r="S194" s="13">
        <f t="shared" si="28"/>
        <v>0</v>
      </c>
      <c r="T194" s="13">
        <f t="shared" si="28"/>
        <v>0</v>
      </c>
      <c r="U194" s="13">
        <f t="shared" si="28"/>
        <v>0</v>
      </c>
      <c r="V194" s="13">
        <f t="shared" si="28"/>
        <v>0</v>
      </c>
    </row>
    <row r="195" spans="1:22" s="28" customFormat="1" ht="51.75" customHeight="1" outlineLevel="6">
      <c r="A195" s="56" t="s">
        <v>182</v>
      </c>
      <c r="B195" s="19" t="s">
        <v>65</v>
      </c>
      <c r="C195" s="19" t="s">
        <v>183</v>
      </c>
      <c r="D195" s="19" t="s">
        <v>5</v>
      </c>
      <c r="E195" s="19"/>
      <c r="F195" s="90">
        <f>F196</f>
        <v>2892.92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6">
      <c r="A196" s="5" t="s">
        <v>101</v>
      </c>
      <c r="B196" s="6" t="s">
        <v>65</v>
      </c>
      <c r="C196" s="6" t="s">
        <v>183</v>
      </c>
      <c r="D196" s="6" t="s">
        <v>102</v>
      </c>
      <c r="E196" s="6"/>
      <c r="F196" s="91">
        <f>F197</f>
        <v>2892.92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6">
      <c r="A197" s="53" t="s">
        <v>105</v>
      </c>
      <c r="B197" s="54" t="s">
        <v>65</v>
      </c>
      <c r="C197" s="54" t="s">
        <v>183</v>
      </c>
      <c r="D197" s="54" t="s">
        <v>106</v>
      </c>
      <c r="E197" s="54"/>
      <c r="F197" s="92">
        <v>2892.92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49.5" customHeight="1" outlineLevel="6">
      <c r="A198" s="56" t="s">
        <v>335</v>
      </c>
      <c r="B198" s="19" t="s">
        <v>65</v>
      </c>
      <c r="C198" s="19" t="s">
        <v>333</v>
      </c>
      <c r="D198" s="19" t="s">
        <v>5</v>
      </c>
      <c r="E198" s="19"/>
      <c r="F198" s="90">
        <f>F199</f>
        <v>3091.2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333</v>
      </c>
      <c r="D199" s="6" t="s">
        <v>102</v>
      </c>
      <c r="E199" s="6"/>
      <c r="F199" s="91">
        <f>F200</f>
        <v>3091.2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333</v>
      </c>
      <c r="D200" s="54" t="s">
        <v>106</v>
      </c>
      <c r="E200" s="54"/>
      <c r="F200" s="92">
        <v>3091.2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63" outlineLevel="6">
      <c r="A201" s="56" t="s">
        <v>336</v>
      </c>
      <c r="B201" s="19" t="s">
        <v>65</v>
      </c>
      <c r="C201" s="19" t="s">
        <v>334</v>
      </c>
      <c r="D201" s="19" t="s">
        <v>5</v>
      </c>
      <c r="E201" s="19"/>
      <c r="F201" s="90">
        <f>F202</f>
        <v>5715.88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15.75" outlineLevel="6">
      <c r="A202" s="53" t="s">
        <v>128</v>
      </c>
      <c r="B202" s="54" t="s">
        <v>65</v>
      </c>
      <c r="C202" s="54" t="s">
        <v>334</v>
      </c>
      <c r="D202" s="54" t="s">
        <v>127</v>
      </c>
      <c r="E202" s="54"/>
      <c r="F202" s="92">
        <v>5715.88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93" t="s">
        <v>304</v>
      </c>
      <c r="B203" s="19" t="s">
        <v>65</v>
      </c>
      <c r="C203" s="19" t="s">
        <v>305</v>
      </c>
      <c r="D203" s="19" t="s">
        <v>5</v>
      </c>
      <c r="E203" s="19"/>
      <c r="F203" s="90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6">
      <c r="A204" s="5" t="s">
        <v>101</v>
      </c>
      <c r="B204" s="6" t="s">
        <v>65</v>
      </c>
      <c r="C204" s="6" t="s">
        <v>305</v>
      </c>
      <c r="D204" s="6" t="s">
        <v>102</v>
      </c>
      <c r="E204" s="6"/>
      <c r="F204" s="91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31.5" outlineLevel="6">
      <c r="A205" s="53" t="s">
        <v>105</v>
      </c>
      <c r="B205" s="54" t="s">
        <v>65</v>
      </c>
      <c r="C205" s="54" t="s">
        <v>305</v>
      </c>
      <c r="D205" s="54" t="s">
        <v>106</v>
      </c>
      <c r="E205" s="54"/>
      <c r="F205" s="92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8" t="s">
        <v>348</v>
      </c>
      <c r="B206" s="9" t="s">
        <v>65</v>
      </c>
      <c r="C206" s="9" t="s">
        <v>191</v>
      </c>
      <c r="D206" s="9" t="s">
        <v>5</v>
      </c>
      <c r="E206" s="9"/>
      <c r="F206" s="88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78.75" outlineLevel="6">
      <c r="A207" s="93" t="s">
        <v>306</v>
      </c>
      <c r="B207" s="19" t="s">
        <v>65</v>
      </c>
      <c r="C207" s="19" t="s">
        <v>307</v>
      </c>
      <c r="D207" s="19" t="s">
        <v>5</v>
      </c>
      <c r="E207" s="19"/>
      <c r="F207" s="90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" t="s">
        <v>101</v>
      </c>
      <c r="B208" s="6" t="s">
        <v>65</v>
      </c>
      <c r="C208" s="6" t="s">
        <v>307</v>
      </c>
      <c r="D208" s="6" t="s">
        <v>102</v>
      </c>
      <c r="E208" s="6"/>
      <c r="F208" s="91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53" t="s">
        <v>105</v>
      </c>
      <c r="B209" s="54" t="s">
        <v>65</v>
      </c>
      <c r="C209" s="54" t="s">
        <v>307</v>
      </c>
      <c r="D209" s="54" t="s">
        <v>106</v>
      </c>
      <c r="E209" s="54"/>
      <c r="F209" s="92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15.75" outlineLevel="3">
      <c r="A210" s="8" t="s">
        <v>36</v>
      </c>
      <c r="B210" s="9" t="s">
        <v>12</v>
      </c>
      <c r="C210" s="9" t="s">
        <v>6</v>
      </c>
      <c r="D210" s="9" t="s">
        <v>5</v>
      </c>
      <c r="E210" s="9"/>
      <c r="F210" s="88">
        <f>F211+F216</f>
        <v>1064.15</v>
      </c>
      <c r="G210" s="10" t="e">
        <f>G213+#REF!+G216+#REF!</f>
        <v>#REF!</v>
      </c>
      <c r="H210" s="10" t="e">
        <f>H213+#REF!+H216+#REF!</f>
        <v>#REF!</v>
      </c>
      <c r="I210" s="10" t="e">
        <f>I213+#REF!+I216+#REF!</f>
        <v>#REF!</v>
      </c>
      <c r="J210" s="10" t="e">
        <f>J213+#REF!+J216+#REF!</f>
        <v>#REF!</v>
      </c>
      <c r="K210" s="10" t="e">
        <f>K213+#REF!+K216+#REF!</f>
        <v>#REF!</v>
      </c>
      <c r="L210" s="10" t="e">
        <f>L213+#REF!+L216+#REF!</f>
        <v>#REF!</v>
      </c>
      <c r="M210" s="10" t="e">
        <f>M213+#REF!+M216+#REF!</f>
        <v>#REF!</v>
      </c>
      <c r="N210" s="10" t="e">
        <f>N213+#REF!+N216+#REF!</f>
        <v>#REF!</v>
      </c>
      <c r="O210" s="10" t="e">
        <f>O213+#REF!+O216+#REF!</f>
        <v>#REF!</v>
      </c>
      <c r="P210" s="10" t="e">
        <f>P213+#REF!+P216+#REF!</f>
        <v>#REF!</v>
      </c>
      <c r="Q210" s="10" t="e">
        <f>Q213+#REF!+Q216+#REF!</f>
        <v>#REF!</v>
      </c>
      <c r="R210" s="10" t="e">
        <f>R213+#REF!+R216+#REF!</f>
        <v>#REF!</v>
      </c>
      <c r="S210" s="10" t="e">
        <f>S213+#REF!+S216+#REF!</f>
        <v>#REF!</v>
      </c>
      <c r="T210" s="10" t="e">
        <f>T213+#REF!+T216+#REF!</f>
        <v>#REF!</v>
      </c>
      <c r="U210" s="10" t="e">
        <f>U213+#REF!+U216+#REF!</f>
        <v>#REF!</v>
      </c>
      <c r="V210" s="10" t="e">
        <f>V213+#REF!+V216+#REF!</f>
        <v>#REF!</v>
      </c>
    </row>
    <row r="211" spans="1:22" s="28" customFormat="1" ht="31.5" outlineLevel="3">
      <c r="A211" s="22" t="s">
        <v>144</v>
      </c>
      <c r="B211" s="9" t="s">
        <v>12</v>
      </c>
      <c r="C211" s="9" t="s">
        <v>145</v>
      </c>
      <c r="D211" s="9" t="s">
        <v>5</v>
      </c>
      <c r="E211" s="9"/>
      <c r="F211" s="88">
        <f>F212</f>
        <v>593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8" customFormat="1" ht="31.5" outlineLevel="3">
      <c r="A212" s="22" t="s">
        <v>149</v>
      </c>
      <c r="B212" s="9" t="s">
        <v>12</v>
      </c>
      <c r="C212" s="9" t="s">
        <v>146</v>
      </c>
      <c r="D212" s="9" t="s">
        <v>5</v>
      </c>
      <c r="E212" s="9"/>
      <c r="F212" s="88">
        <f>F213</f>
        <v>593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8" customFormat="1" ht="33" customHeight="1" outlineLevel="4">
      <c r="A213" s="70" t="s">
        <v>184</v>
      </c>
      <c r="B213" s="68" t="s">
        <v>12</v>
      </c>
      <c r="C213" s="68" t="s">
        <v>185</v>
      </c>
      <c r="D213" s="68" t="s">
        <v>5</v>
      </c>
      <c r="E213" s="68"/>
      <c r="F213" s="96">
        <f>F214</f>
        <v>593</v>
      </c>
      <c r="G213" s="13">
        <f aca="true" t="shared" si="29" ref="G213:V213">G214</f>
        <v>0</v>
      </c>
      <c r="H213" s="13">
        <f t="shared" si="29"/>
        <v>0</v>
      </c>
      <c r="I213" s="13">
        <f t="shared" si="29"/>
        <v>0</v>
      </c>
      <c r="J213" s="13">
        <f t="shared" si="29"/>
        <v>0</v>
      </c>
      <c r="K213" s="13">
        <f t="shared" si="29"/>
        <v>0</v>
      </c>
      <c r="L213" s="13">
        <f t="shared" si="29"/>
        <v>0</v>
      </c>
      <c r="M213" s="13">
        <f t="shared" si="29"/>
        <v>0</v>
      </c>
      <c r="N213" s="13">
        <f t="shared" si="29"/>
        <v>0</v>
      </c>
      <c r="O213" s="13">
        <f t="shared" si="29"/>
        <v>0</v>
      </c>
      <c r="P213" s="13">
        <f t="shared" si="29"/>
        <v>0</v>
      </c>
      <c r="Q213" s="13">
        <f t="shared" si="29"/>
        <v>0</v>
      </c>
      <c r="R213" s="13">
        <f t="shared" si="29"/>
        <v>0</v>
      </c>
      <c r="S213" s="13">
        <f t="shared" si="29"/>
        <v>0</v>
      </c>
      <c r="T213" s="13">
        <f t="shared" si="29"/>
        <v>0</v>
      </c>
      <c r="U213" s="13">
        <f t="shared" si="29"/>
        <v>0</v>
      </c>
      <c r="V213" s="13">
        <f t="shared" si="29"/>
        <v>0</v>
      </c>
    </row>
    <row r="214" spans="1:22" s="28" customFormat="1" ht="31.5" outlineLevel="5">
      <c r="A214" s="5" t="s">
        <v>101</v>
      </c>
      <c r="B214" s="6" t="s">
        <v>12</v>
      </c>
      <c r="C214" s="6" t="s">
        <v>185</v>
      </c>
      <c r="D214" s="6" t="s">
        <v>102</v>
      </c>
      <c r="E214" s="6"/>
      <c r="F214" s="91">
        <f>F215</f>
        <v>593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31.5" outlineLevel="5">
      <c r="A215" s="53" t="s">
        <v>105</v>
      </c>
      <c r="B215" s="54" t="s">
        <v>12</v>
      </c>
      <c r="C215" s="54" t="s">
        <v>185</v>
      </c>
      <c r="D215" s="54" t="s">
        <v>106</v>
      </c>
      <c r="E215" s="54"/>
      <c r="F215" s="92">
        <v>593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5">
      <c r="A216" s="14" t="s">
        <v>168</v>
      </c>
      <c r="B216" s="9" t="s">
        <v>12</v>
      </c>
      <c r="C216" s="9" t="s">
        <v>6</v>
      </c>
      <c r="D216" s="9" t="s">
        <v>5</v>
      </c>
      <c r="E216" s="9"/>
      <c r="F216" s="88">
        <f>F217+F223</f>
        <v>471.15</v>
      </c>
      <c r="G216" s="10" t="e">
        <f>#REF!</f>
        <v>#REF!</v>
      </c>
      <c r="H216" s="10" t="e">
        <f>#REF!</f>
        <v>#REF!</v>
      </c>
      <c r="I216" s="10" t="e">
        <f>#REF!</f>
        <v>#REF!</v>
      </c>
      <c r="J216" s="10" t="e">
        <f>#REF!</f>
        <v>#REF!</v>
      </c>
      <c r="K216" s="10" t="e">
        <f>#REF!</f>
        <v>#REF!</v>
      </c>
      <c r="L216" s="10" t="e">
        <f>#REF!</f>
        <v>#REF!</v>
      </c>
      <c r="M216" s="10" t="e">
        <f>#REF!</f>
        <v>#REF!</v>
      </c>
      <c r="N216" s="10" t="e">
        <f>#REF!</f>
        <v>#REF!</v>
      </c>
      <c r="O216" s="10" t="e">
        <f>#REF!</f>
        <v>#REF!</v>
      </c>
      <c r="P216" s="10" t="e">
        <f>#REF!</f>
        <v>#REF!</v>
      </c>
      <c r="Q216" s="10" t="e">
        <f>#REF!</f>
        <v>#REF!</v>
      </c>
      <c r="R216" s="10" t="e">
        <f>#REF!</f>
        <v>#REF!</v>
      </c>
      <c r="S216" s="10" t="e">
        <f>#REF!</f>
        <v>#REF!</v>
      </c>
      <c r="T216" s="10" t="e">
        <f>#REF!</f>
        <v>#REF!</v>
      </c>
      <c r="U216" s="10" t="e">
        <f>#REF!</f>
        <v>#REF!</v>
      </c>
      <c r="V216" s="10" t="e">
        <f>#REF!</f>
        <v>#REF!</v>
      </c>
    </row>
    <row r="217" spans="1:22" s="28" customFormat="1" ht="33" customHeight="1" outlineLevel="5">
      <c r="A217" s="56" t="s">
        <v>349</v>
      </c>
      <c r="B217" s="19" t="s">
        <v>12</v>
      </c>
      <c r="C217" s="19" t="s">
        <v>186</v>
      </c>
      <c r="D217" s="19" t="s">
        <v>5</v>
      </c>
      <c r="E217" s="19"/>
      <c r="F217" s="90">
        <f>F218+F221+F222</f>
        <v>100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53.25" customHeight="1" outlineLevel="5">
      <c r="A218" s="5" t="s">
        <v>187</v>
      </c>
      <c r="B218" s="6" t="s">
        <v>12</v>
      </c>
      <c r="C218" s="6" t="s">
        <v>188</v>
      </c>
      <c r="D218" s="6" t="s">
        <v>5</v>
      </c>
      <c r="E218" s="6"/>
      <c r="F218" s="91">
        <f>F219</f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5">
      <c r="A219" s="53" t="s">
        <v>101</v>
      </c>
      <c r="B219" s="54" t="s">
        <v>12</v>
      </c>
      <c r="C219" s="54" t="s">
        <v>188</v>
      </c>
      <c r="D219" s="54" t="s">
        <v>102</v>
      </c>
      <c r="E219" s="54"/>
      <c r="F219" s="92">
        <f>F220</f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31.5" outlineLevel="5">
      <c r="A220" s="53" t="s">
        <v>105</v>
      </c>
      <c r="B220" s="54" t="s">
        <v>12</v>
      </c>
      <c r="C220" s="54" t="s">
        <v>188</v>
      </c>
      <c r="D220" s="54" t="s">
        <v>106</v>
      </c>
      <c r="E220" s="54"/>
      <c r="F220" s="92"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5">
      <c r="A221" s="5" t="s">
        <v>189</v>
      </c>
      <c r="B221" s="6" t="s">
        <v>12</v>
      </c>
      <c r="C221" s="6" t="s">
        <v>190</v>
      </c>
      <c r="D221" s="6" t="s">
        <v>125</v>
      </c>
      <c r="E221" s="6"/>
      <c r="F221" s="91"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" t="s">
        <v>310</v>
      </c>
      <c r="B222" s="6" t="s">
        <v>12</v>
      </c>
      <c r="C222" s="6" t="s">
        <v>309</v>
      </c>
      <c r="D222" s="6" t="s">
        <v>125</v>
      </c>
      <c r="E222" s="6"/>
      <c r="F222" s="91"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6" t="s">
        <v>126</v>
      </c>
      <c r="B223" s="19" t="s">
        <v>12</v>
      </c>
      <c r="C223" s="19" t="s">
        <v>191</v>
      </c>
      <c r="D223" s="19" t="s">
        <v>5</v>
      </c>
      <c r="E223" s="19"/>
      <c r="F223" s="20">
        <f>F224</f>
        <v>371.15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47.25" outlineLevel="5">
      <c r="A224" s="5" t="s">
        <v>192</v>
      </c>
      <c r="B224" s="6" t="s">
        <v>12</v>
      </c>
      <c r="C224" s="6" t="s">
        <v>193</v>
      </c>
      <c r="D224" s="6" t="s">
        <v>5</v>
      </c>
      <c r="E224" s="6"/>
      <c r="F224" s="7">
        <f>F225</f>
        <v>371.15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3" t="s">
        <v>101</v>
      </c>
      <c r="B225" s="54" t="s">
        <v>12</v>
      </c>
      <c r="C225" s="54" t="s">
        <v>193</v>
      </c>
      <c r="D225" s="54" t="s">
        <v>102</v>
      </c>
      <c r="E225" s="54"/>
      <c r="F225" s="55">
        <f>F226</f>
        <v>371.15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3" t="s">
        <v>105</v>
      </c>
      <c r="B226" s="54" t="s">
        <v>12</v>
      </c>
      <c r="C226" s="54" t="s">
        <v>193</v>
      </c>
      <c r="D226" s="54" t="s">
        <v>106</v>
      </c>
      <c r="E226" s="54"/>
      <c r="F226" s="55">
        <v>371.15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18.75" outlineLevel="6">
      <c r="A227" s="16" t="s">
        <v>67</v>
      </c>
      <c r="B227" s="34" t="s">
        <v>58</v>
      </c>
      <c r="C227" s="34" t="s">
        <v>6</v>
      </c>
      <c r="D227" s="34" t="s">
        <v>5</v>
      </c>
      <c r="E227" s="34"/>
      <c r="F227" s="104">
        <f>F240+F228+F234</f>
        <v>4484.193</v>
      </c>
      <c r="G227" s="18" t="e">
        <f>#REF!+G240</f>
        <v>#REF!</v>
      </c>
      <c r="H227" s="18" t="e">
        <f>#REF!+H240</f>
        <v>#REF!</v>
      </c>
      <c r="I227" s="18" t="e">
        <f>#REF!+I240</f>
        <v>#REF!</v>
      </c>
      <c r="J227" s="18" t="e">
        <f>#REF!+J240</f>
        <v>#REF!</v>
      </c>
      <c r="K227" s="18" t="e">
        <f>#REF!+K240</f>
        <v>#REF!</v>
      </c>
      <c r="L227" s="18" t="e">
        <f>#REF!+L240</f>
        <v>#REF!</v>
      </c>
      <c r="M227" s="18" t="e">
        <f>#REF!+M240</f>
        <v>#REF!</v>
      </c>
      <c r="N227" s="18" t="e">
        <f>#REF!+N240</f>
        <v>#REF!</v>
      </c>
      <c r="O227" s="18" t="e">
        <f>#REF!+O240</f>
        <v>#REF!</v>
      </c>
      <c r="P227" s="18" t="e">
        <f>#REF!+P240</f>
        <v>#REF!</v>
      </c>
      <c r="Q227" s="18" t="e">
        <f>#REF!+Q240</f>
        <v>#REF!</v>
      </c>
      <c r="R227" s="18" t="e">
        <f>#REF!+R240</f>
        <v>#REF!</v>
      </c>
      <c r="S227" s="18" t="e">
        <f>#REF!+S240</f>
        <v>#REF!</v>
      </c>
      <c r="T227" s="18" t="e">
        <f>#REF!+T240</f>
        <v>#REF!</v>
      </c>
      <c r="U227" s="18" t="e">
        <f>#REF!+U240</f>
        <v>#REF!</v>
      </c>
      <c r="V227" s="18" t="e">
        <f>#REF!+V240</f>
        <v>#REF!</v>
      </c>
    </row>
    <row r="228" spans="1:22" s="28" customFormat="1" ht="18.75" outlineLevel="6">
      <c r="A228" s="76" t="s">
        <v>332</v>
      </c>
      <c r="B228" s="9" t="s">
        <v>329</v>
      </c>
      <c r="C228" s="9" t="s">
        <v>6</v>
      </c>
      <c r="D228" s="9" t="s">
        <v>5</v>
      </c>
      <c r="E228" s="9"/>
      <c r="F228" s="88">
        <f>F229</f>
        <v>1952.356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8" customFormat="1" ht="31.5" outlineLevel="6">
      <c r="A229" s="22" t="s">
        <v>144</v>
      </c>
      <c r="B229" s="9" t="s">
        <v>329</v>
      </c>
      <c r="C229" s="9" t="s">
        <v>145</v>
      </c>
      <c r="D229" s="9" t="s">
        <v>5</v>
      </c>
      <c r="E229" s="9"/>
      <c r="F229" s="88">
        <f>F230</f>
        <v>1952.356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8" customFormat="1" ht="31.5" outlineLevel="6">
      <c r="A230" s="22" t="s">
        <v>149</v>
      </c>
      <c r="B230" s="9" t="s">
        <v>329</v>
      </c>
      <c r="C230" s="9" t="s">
        <v>146</v>
      </c>
      <c r="D230" s="9" t="s">
        <v>5</v>
      </c>
      <c r="E230" s="9"/>
      <c r="F230" s="88">
        <f>F231</f>
        <v>1952.356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8" customFormat="1" ht="18.75" outlineLevel="6">
      <c r="A231" s="95" t="s">
        <v>331</v>
      </c>
      <c r="B231" s="19" t="s">
        <v>329</v>
      </c>
      <c r="C231" s="19" t="s">
        <v>330</v>
      </c>
      <c r="D231" s="19" t="s">
        <v>5</v>
      </c>
      <c r="E231" s="19"/>
      <c r="F231" s="90">
        <f>F232</f>
        <v>1952.356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8" customFormat="1" ht="20.25" customHeight="1" outlineLevel="6">
      <c r="A232" s="5" t="s">
        <v>101</v>
      </c>
      <c r="B232" s="6" t="s">
        <v>329</v>
      </c>
      <c r="C232" s="6" t="s">
        <v>330</v>
      </c>
      <c r="D232" s="6" t="s">
        <v>102</v>
      </c>
      <c r="E232" s="6"/>
      <c r="F232" s="91">
        <f>F233</f>
        <v>1952.356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53" t="s">
        <v>105</v>
      </c>
      <c r="B233" s="54" t="s">
        <v>329</v>
      </c>
      <c r="C233" s="54" t="s">
        <v>330</v>
      </c>
      <c r="D233" s="54" t="s">
        <v>106</v>
      </c>
      <c r="E233" s="54"/>
      <c r="F233" s="92">
        <v>1952.356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18.75" outlineLevel="6">
      <c r="A234" s="76" t="s">
        <v>374</v>
      </c>
      <c r="B234" s="9" t="s">
        <v>375</v>
      </c>
      <c r="C234" s="9" t="s">
        <v>6</v>
      </c>
      <c r="D234" s="9" t="s">
        <v>5</v>
      </c>
      <c r="E234" s="54"/>
      <c r="F234" s="88">
        <f>F235</f>
        <v>1300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18.75" outlineLevel="6">
      <c r="A235" s="14" t="s">
        <v>194</v>
      </c>
      <c r="B235" s="9" t="s">
        <v>375</v>
      </c>
      <c r="C235" s="9" t="s">
        <v>6</v>
      </c>
      <c r="D235" s="9" t="s">
        <v>5</v>
      </c>
      <c r="E235" s="54"/>
      <c r="F235" s="88">
        <f>F236</f>
        <v>1300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31.5" outlineLevel="6">
      <c r="A236" s="56" t="s">
        <v>350</v>
      </c>
      <c r="B236" s="19" t="s">
        <v>375</v>
      </c>
      <c r="C236" s="19" t="s">
        <v>323</v>
      </c>
      <c r="D236" s="19" t="s">
        <v>5</v>
      </c>
      <c r="E236" s="19"/>
      <c r="F236" s="90">
        <f>F237</f>
        <v>1300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32.25" customHeight="1" outlineLevel="6">
      <c r="A237" s="5" t="s">
        <v>376</v>
      </c>
      <c r="B237" s="6" t="s">
        <v>375</v>
      </c>
      <c r="C237" s="6" t="s">
        <v>377</v>
      </c>
      <c r="D237" s="6" t="s">
        <v>5</v>
      </c>
      <c r="E237" s="6"/>
      <c r="F237" s="91">
        <f>F238</f>
        <v>1300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31.5" outlineLevel="6">
      <c r="A238" s="53" t="s">
        <v>101</v>
      </c>
      <c r="B238" s="54" t="s">
        <v>375</v>
      </c>
      <c r="C238" s="54" t="s">
        <v>377</v>
      </c>
      <c r="D238" s="54" t="s">
        <v>102</v>
      </c>
      <c r="E238" s="54"/>
      <c r="F238" s="92">
        <f>F239</f>
        <v>1300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31.5" outlineLevel="6">
      <c r="A239" s="53" t="s">
        <v>105</v>
      </c>
      <c r="B239" s="54" t="s">
        <v>375</v>
      </c>
      <c r="C239" s="54" t="s">
        <v>377</v>
      </c>
      <c r="D239" s="54" t="s">
        <v>106</v>
      </c>
      <c r="E239" s="54"/>
      <c r="F239" s="92">
        <v>1300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17.25" customHeight="1" outlineLevel="3">
      <c r="A240" s="8" t="s">
        <v>37</v>
      </c>
      <c r="B240" s="9" t="s">
        <v>13</v>
      </c>
      <c r="C240" s="9" t="s">
        <v>6</v>
      </c>
      <c r="D240" s="9" t="s">
        <v>5</v>
      </c>
      <c r="E240" s="9"/>
      <c r="F240" s="88">
        <f>F251+F241</f>
        <v>1231.837</v>
      </c>
      <c r="G240" s="10" t="e">
        <f>#REF!+G251</f>
        <v>#REF!</v>
      </c>
      <c r="H240" s="10" t="e">
        <f>#REF!+H251</f>
        <v>#REF!</v>
      </c>
      <c r="I240" s="10" t="e">
        <f>#REF!+I251</f>
        <v>#REF!</v>
      </c>
      <c r="J240" s="10" t="e">
        <f>#REF!+J251</f>
        <v>#REF!</v>
      </c>
      <c r="K240" s="10" t="e">
        <f>#REF!+K251</f>
        <v>#REF!</v>
      </c>
      <c r="L240" s="10" t="e">
        <f>#REF!+L251</f>
        <v>#REF!</v>
      </c>
      <c r="M240" s="10" t="e">
        <f>#REF!+M251</f>
        <v>#REF!</v>
      </c>
      <c r="N240" s="10" t="e">
        <f>#REF!+N251</f>
        <v>#REF!</v>
      </c>
      <c r="O240" s="10" t="e">
        <f>#REF!+O251</f>
        <v>#REF!</v>
      </c>
      <c r="P240" s="10" t="e">
        <f>#REF!+P251</f>
        <v>#REF!</v>
      </c>
      <c r="Q240" s="10" t="e">
        <f>#REF!+Q251</f>
        <v>#REF!</v>
      </c>
      <c r="R240" s="10" t="e">
        <f>#REF!+R251</f>
        <v>#REF!</v>
      </c>
      <c r="S240" s="10" t="e">
        <f>#REF!+S251</f>
        <v>#REF!</v>
      </c>
      <c r="T240" s="10" t="e">
        <f>#REF!+T251</f>
        <v>#REF!</v>
      </c>
      <c r="U240" s="10" t="e">
        <f>#REF!+U251</f>
        <v>#REF!</v>
      </c>
      <c r="V240" s="10" t="e">
        <f>#REF!+V251</f>
        <v>#REF!</v>
      </c>
    </row>
    <row r="241" spans="1:22" s="28" customFormat="1" ht="17.25" customHeight="1" outlineLevel="3">
      <c r="A241" s="22" t="s">
        <v>144</v>
      </c>
      <c r="B241" s="9" t="s">
        <v>13</v>
      </c>
      <c r="C241" s="9" t="s">
        <v>145</v>
      </c>
      <c r="D241" s="9" t="s">
        <v>5</v>
      </c>
      <c r="E241" s="9"/>
      <c r="F241" s="10">
        <f>F242</f>
        <v>50.36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8" customFormat="1" ht="17.25" customHeight="1" outlineLevel="3">
      <c r="A242" s="22" t="s">
        <v>149</v>
      </c>
      <c r="B242" s="9" t="s">
        <v>13</v>
      </c>
      <c r="C242" s="9" t="s">
        <v>146</v>
      </c>
      <c r="D242" s="9" t="s">
        <v>5</v>
      </c>
      <c r="E242" s="9"/>
      <c r="F242" s="10">
        <f>F243+F248</f>
        <v>50.36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28" customFormat="1" ht="50.25" customHeight="1" outlineLevel="3">
      <c r="A243" s="70" t="s">
        <v>284</v>
      </c>
      <c r="B243" s="19" t="s">
        <v>13</v>
      </c>
      <c r="C243" s="19" t="s">
        <v>283</v>
      </c>
      <c r="D243" s="19" t="s">
        <v>5</v>
      </c>
      <c r="E243" s="19"/>
      <c r="F243" s="20">
        <f>F244+F246</f>
        <v>0.36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28" customFormat="1" ht="18" customHeight="1" outlineLevel="3">
      <c r="A244" s="5" t="s">
        <v>96</v>
      </c>
      <c r="B244" s="6" t="s">
        <v>13</v>
      </c>
      <c r="C244" s="6" t="s">
        <v>283</v>
      </c>
      <c r="D244" s="6" t="s">
        <v>99</v>
      </c>
      <c r="E244" s="6"/>
      <c r="F244" s="7">
        <f>F245</f>
        <v>0.3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8" customFormat="1" ht="17.25" customHeight="1" outlineLevel="3">
      <c r="A245" s="53" t="s">
        <v>96</v>
      </c>
      <c r="B245" s="54" t="s">
        <v>13</v>
      </c>
      <c r="C245" s="54" t="s">
        <v>283</v>
      </c>
      <c r="D245" s="54" t="s">
        <v>95</v>
      </c>
      <c r="E245" s="54"/>
      <c r="F245" s="55">
        <v>0.3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7.25" customHeight="1" outlineLevel="3">
      <c r="A246" s="5" t="s">
        <v>101</v>
      </c>
      <c r="B246" s="6" t="s">
        <v>13</v>
      </c>
      <c r="C246" s="6" t="s">
        <v>283</v>
      </c>
      <c r="D246" s="6" t="s">
        <v>102</v>
      </c>
      <c r="E246" s="6"/>
      <c r="F246" s="7">
        <f>F247</f>
        <v>0.06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17.25" customHeight="1" outlineLevel="3">
      <c r="A247" s="53" t="s">
        <v>105</v>
      </c>
      <c r="B247" s="54" t="s">
        <v>13</v>
      </c>
      <c r="C247" s="54" t="s">
        <v>283</v>
      </c>
      <c r="D247" s="54" t="s">
        <v>106</v>
      </c>
      <c r="E247" s="54"/>
      <c r="F247" s="55">
        <v>0.06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7.25" customHeight="1" outlineLevel="3">
      <c r="A248" s="56" t="s">
        <v>327</v>
      </c>
      <c r="B248" s="19" t="s">
        <v>13</v>
      </c>
      <c r="C248" s="19" t="s">
        <v>328</v>
      </c>
      <c r="D248" s="19" t="s">
        <v>5</v>
      </c>
      <c r="E248" s="19"/>
      <c r="F248" s="20">
        <f>F249</f>
        <v>50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" t="s">
        <v>101</v>
      </c>
      <c r="B249" s="6" t="s">
        <v>13</v>
      </c>
      <c r="C249" s="6" t="s">
        <v>328</v>
      </c>
      <c r="D249" s="6" t="s">
        <v>102</v>
      </c>
      <c r="E249" s="6"/>
      <c r="F249" s="7">
        <f>F250</f>
        <v>50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3" t="s">
        <v>105</v>
      </c>
      <c r="B250" s="54" t="s">
        <v>13</v>
      </c>
      <c r="C250" s="54" t="s">
        <v>328</v>
      </c>
      <c r="D250" s="54" t="s">
        <v>106</v>
      </c>
      <c r="E250" s="54"/>
      <c r="F250" s="55">
        <v>50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5.75" outlineLevel="4">
      <c r="A251" s="14" t="s">
        <v>194</v>
      </c>
      <c r="B251" s="12" t="s">
        <v>13</v>
      </c>
      <c r="C251" s="12" t="s">
        <v>6</v>
      </c>
      <c r="D251" s="12" t="s">
        <v>5</v>
      </c>
      <c r="E251" s="12"/>
      <c r="F251" s="13">
        <f>F252</f>
        <v>1181.477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 t="e">
        <f>#REF!</f>
        <v>#REF!</v>
      </c>
      <c r="N251" s="13" t="e">
        <f>#REF!</f>
        <v>#REF!</v>
      </c>
      <c r="O251" s="13" t="e">
        <f>#REF!</f>
        <v>#REF!</v>
      </c>
      <c r="P251" s="13" t="e">
        <f>#REF!</f>
        <v>#REF!</v>
      </c>
      <c r="Q251" s="13" t="e">
        <f>#REF!</f>
        <v>#REF!</v>
      </c>
      <c r="R251" s="13" t="e">
        <f>#REF!</f>
        <v>#REF!</v>
      </c>
      <c r="S251" s="13" t="e">
        <f>#REF!</f>
        <v>#REF!</v>
      </c>
      <c r="T251" s="13" t="e">
        <f>#REF!</f>
        <v>#REF!</v>
      </c>
      <c r="U251" s="13" t="e">
        <f>#REF!</f>
        <v>#REF!</v>
      </c>
      <c r="V251" s="13" t="e">
        <f>#REF!</f>
        <v>#REF!</v>
      </c>
    </row>
    <row r="252" spans="1:22" s="28" customFormat="1" ht="31.5" outlineLevel="5">
      <c r="A252" s="56" t="s">
        <v>350</v>
      </c>
      <c r="B252" s="19" t="s">
        <v>13</v>
      </c>
      <c r="C252" s="19" t="s">
        <v>323</v>
      </c>
      <c r="D252" s="19" t="s">
        <v>5</v>
      </c>
      <c r="E252" s="19"/>
      <c r="F252" s="20">
        <f>F253</f>
        <v>1181.477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47.25" outlineLevel="5">
      <c r="A253" s="5" t="s">
        <v>324</v>
      </c>
      <c r="B253" s="6" t="s">
        <v>13</v>
      </c>
      <c r="C253" s="6" t="s">
        <v>322</v>
      </c>
      <c r="D253" s="6" t="s">
        <v>5</v>
      </c>
      <c r="E253" s="6"/>
      <c r="F253" s="7">
        <f>F254</f>
        <v>1181.477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31.5" outlineLevel="5">
      <c r="A254" s="53" t="s">
        <v>101</v>
      </c>
      <c r="B254" s="54" t="s">
        <v>13</v>
      </c>
      <c r="C254" s="54" t="s">
        <v>322</v>
      </c>
      <c r="D254" s="54" t="s">
        <v>102</v>
      </c>
      <c r="E254" s="54"/>
      <c r="F254" s="55">
        <f>F255</f>
        <v>1181.477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5">
      <c r="A255" s="53" t="s">
        <v>105</v>
      </c>
      <c r="B255" s="54" t="s">
        <v>13</v>
      </c>
      <c r="C255" s="54" t="s">
        <v>322</v>
      </c>
      <c r="D255" s="54" t="s">
        <v>106</v>
      </c>
      <c r="E255" s="54"/>
      <c r="F255" s="55">
        <v>1181.477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18.75" outlineLevel="6">
      <c r="A256" s="16" t="s">
        <v>57</v>
      </c>
      <c r="B256" s="17" t="s">
        <v>56</v>
      </c>
      <c r="C256" s="17" t="s">
        <v>6</v>
      </c>
      <c r="D256" s="17" t="s">
        <v>5</v>
      </c>
      <c r="E256" s="17"/>
      <c r="F256" s="18">
        <f>F257+F277+F332+F337+F354</f>
        <v>419287.777</v>
      </c>
      <c r="G256" s="18" t="e">
        <f aca="true" t="shared" si="30" ref="G256:V256">G262+G277+G337+G354</f>
        <v>#REF!</v>
      </c>
      <c r="H256" s="18" t="e">
        <f t="shared" si="30"/>
        <v>#REF!</v>
      </c>
      <c r="I256" s="18" t="e">
        <f t="shared" si="30"/>
        <v>#REF!</v>
      </c>
      <c r="J256" s="18" t="e">
        <f t="shared" si="30"/>
        <v>#REF!</v>
      </c>
      <c r="K256" s="18" t="e">
        <f t="shared" si="30"/>
        <v>#REF!</v>
      </c>
      <c r="L256" s="18" t="e">
        <f t="shared" si="30"/>
        <v>#REF!</v>
      </c>
      <c r="M256" s="18" t="e">
        <f t="shared" si="30"/>
        <v>#REF!</v>
      </c>
      <c r="N256" s="18" t="e">
        <f t="shared" si="30"/>
        <v>#REF!</v>
      </c>
      <c r="O256" s="18" t="e">
        <f t="shared" si="30"/>
        <v>#REF!</v>
      </c>
      <c r="P256" s="18" t="e">
        <f t="shared" si="30"/>
        <v>#REF!</v>
      </c>
      <c r="Q256" s="18" t="e">
        <f t="shared" si="30"/>
        <v>#REF!</v>
      </c>
      <c r="R256" s="18" t="e">
        <f t="shared" si="30"/>
        <v>#REF!</v>
      </c>
      <c r="S256" s="18" t="e">
        <f t="shared" si="30"/>
        <v>#REF!</v>
      </c>
      <c r="T256" s="18" t="e">
        <f t="shared" si="30"/>
        <v>#REF!</v>
      </c>
      <c r="U256" s="18" t="e">
        <f t="shared" si="30"/>
        <v>#REF!</v>
      </c>
      <c r="V256" s="18" t="e">
        <f t="shared" si="30"/>
        <v>#REF!</v>
      </c>
    </row>
    <row r="257" spans="1:22" s="28" customFormat="1" ht="18.75" outlineLevel="6">
      <c r="A257" s="16" t="s">
        <v>45</v>
      </c>
      <c r="B257" s="17" t="s">
        <v>21</v>
      </c>
      <c r="C257" s="17" t="s">
        <v>6</v>
      </c>
      <c r="D257" s="17" t="s">
        <v>5</v>
      </c>
      <c r="E257" s="17"/>
      <c r="F257" s="87">
        <f>F262+F258</f>
        <v>83998.97899999999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8" customFormat="1" ht="31.5" outlineLevel="6">
      <c r="A258" s="22" t="s">
        <v>144</v>
      </c>
      <c r="B258" s="9" t="s">
        <v>21</v>
      </c>
      <c r="C258" s="9" t="s">
        <v>145</v>
      </c>
      <c r="D258" s="9" t="s">
        <v>5</v>
      </c>
      <c r="E258" s="9"/>
      <c r="F258" s="88">
        <f>F259</f>
        <v>98.188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8" customFormat="1" ht="31.5" outlineLevel="6">
      <c r="A259" s="22" t="s">
        <v>149</v>
      </c>
      <c r="B259" s="9" t="s">
        <v>21</v>
      </c>
      <c r="C259" s="9" t="s">
        <v>146</v>
      </c>
      <c r="D259" s="9" t="s">
        <v>5</v>
      </c>
      <c r="E259" s="9"/>
      <c r="F259" s="88">
        <f>F260</f>
        <v>98.188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8" customFormat="1" ht="18.75" outlineLevel="6">
      <c r="A260" s="56" t="s">
        <v>158</v>
      </c>
      <c r="B260" s="19" t="s">
        <v>21</v>
      </c>
      <c r="C260" s="19" t="s">
        <v>159</v>
      </c>
      <c r="D260" s="19" t="s">
        <v>5</v>
      </c>
      <c r="E260" s="19"/>
      <c r="F260" s="90">
        <f>F261</f>
        <v>98.188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8" customFormat="1" ht="18.75" outlineLevel="6">
      <c r="A261" s="5" t="s">
        <v>118</v>
      </c>
      <c r="B261" s="6" t="s">
        <v>21</v>
      </c>
      <c r="C261" s="6" t="s">
        <v>159</v>
      </c>
      <c r="D261" s="6" t="s">
        <v>88</v>
      </c>
      <c r="E261" s="6"/>
      <c r="F261" s="91">
        <v>98.188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15.75" outlineLevel="6">
      <c r="A262" s="76" t="s">
        <v>351</v>
      </c>
      <c r="B262" s="9" t="s">
        <v>21</v>
      </c>
      <c r="C262" s="9" t="s">
        <v>196</v>
      </c>
      <c r="D262" s="9" t="s">
        <v>5</v>
      </c>
      <c r="E262" s="9"/>
      <c r="F262" s="88">
        <f>F263+F273</f>
        <v>83900.791</v>
      </c>
      <c r="G262" s="10">
        <f aca="true" t="shared" si="31" ref="G262:V262">G263</f>
        <v>0</v>
      </c>
      <c r="H262" s="10">
        <f t="shared" si="31"/>
        <v>0</v>
      </c>
      <c r="I262" s="10">
        <f t="shared" si="31"/>
        <v>0</v>
      </c>
      <c r="J262" s="10">
        <f t="shared" si="31"/>
        <v>0</v>
      </c>
      <c r="K262" s="10">
        <f t="shared" si="31"/>
        <v>0</v>
      </c>
      <c r="L262" s="10">
        <f t="shared" si="31"/>
        <v>0</v>
      </c>
      <c r="M262" s="10">
        <f t="shared" si="31"/>
        <v>0</v>
      </c>
      <c r="N262" s="10">
        <f t="shared" si="31"/>
        <v>0</v>
      </c>
      <c r="O262" s="10">
        <f t="shared" si="31"/>
        <v>0</v>
      </c>
      <c r="P262" s="10">
        <f t="shared" si="31"/>
        <v>0</v>
      </c>
      <c r="Q262" s="10">
        <f t="shared" si="31"/>
        <v>0</v>
      </c>
      <c r="R262" s="10">
        <f t="shared" si="31"/>
        <v>0</v>
      </c>
      <c r="S262" s="10">
        <f t="shared" si="31"/>
        <v>0</v>
      </c>
      <c r="T262" s="10">
        <f t="shared" si="31"/>
        <v>0</v>
      </c>
      <c r="U262" s="10">
        <f t="shared" si="31"/>
        <v>0</v>
      </c>
      <c r="V262" s="10">
        <f t="shared" si="31"/>
        <v>0</v>
      </c>
    </row>
    <row r="263" spans="1:22" s="28" customFormat="1" ht="19.5" customHeight="1" outlineLevel="6">
      <c r="A263" s="76" t="s">
        <v>195</v>
      </c>
      <c r="B263" s="12" t="s">
        <v>21</v>
      </c>
      <c r="C263" s="12" t="s">
        <v>197</v>
      </c>
      <c r="D263" s="12" t="s">
        <v>5</v>
      </c>
      <c r="E263" s="12"/>
      <c r="F263" s="94">
        <f>F264+F267+F270</f>
        <v>83517.101</v>
      </c>
      <c r="G263" s="13">
        <f aca="true" t="shared" si="32" ref="G263:V263">G264</f>
        <v>0</v>
      </c>
      <c r="H263" s="13">
        <f t="shared" si="32"/>
        <v>0</v>
      </c>
      <c r="I263" s="13">
        <f t="shared" si="32"/>
        <v>0</v>
      </c>
      <c r="J263" s="13">
        <f t="shared" si="32"/>
        <v>0</v>
      </c>
      <c r="K263" s="13">
        <f t="shared" si="32"/>
        <v>0</v>
      </c>
      <c r="L263" s="13">
        <f t="shared" si="32"/>
        <v>0</v>
      </c>
      <c r="M263" s="13">
        <f t="shared" si="32"/>
        <v>0</v>
      </c>
      <c r="N263" s="13">
        <f t="shared" si="32"/>
        <v>0</v>
      </c>
      <c r="O263" s="13">
        <f t="shared" si="32"/>
        <v>0</v>
      </c>
      <c r="P263" s="13">
        <f t="shared" si="32"/>
        <v>0</v>
      </c>
      <c r="Q263" s="13">
        <f t="shared" si="32"/>
        <v>0</v>
      </c>
      <c r="R263" s="13">
        <f t="shared" si="32"/>
        <v>0</v>
      </c>
      <c r="S263" s="13">
        <f t="shared" si="32"/>
        <v>0</v>
      </c>
      <c r="T263" s="13">
        <f t="shared" si="32"/>
        <v>0</v>
      </c>
      <c r="U263" s="13">
        <f t="shared" si="32"/>
        <v>0</v>
      </c>
      <c r="V263" s="13">
        <f t="shared" si="32"/>
        <v>0</v>
      </c>
    </row>
    <row r="264" spans="1:22" s="28" customFormat="1" ht="31.5" outlineLevel="6">
      <c r="A264" s="56" t="s">
        <v>198</v>
      </c>
      <c r="B264" s="19" t="s">
        <v>21</v>
      </c>
      <c r="C264" s="19" t="s">
        <v>199</v>
      </c>
      <c r="D264" s="19" t="s">
        <v>5</v>
      </c>
      <c r="E264" s="19"/>
      <c r="F264" s="90">
        <f>F265</f>
        <v>28331.284</v>
      </c>
      <c r="G264" s="7">
        <f aca="true" t="shared" si="33" ref="G264:V264">G266</f>
        <v>0</v>
      </c>
      <c r="H264" s="7">
        <f t="shared" si="33"/>
        <v>0</v>
      </c>
      <c r="I264" s="7">
        <f t="shared" si="33"/>
        <v>0</v>
      </c>
      <c r="J264" s="7">
        <f t="shared" si="33"/>
        <v>0</v>
      </c>
      <c r="K264" s="7">
        <f t="shared" si="33"/>
        <v>0</v>
      </c>
      <c r="L264" s="7">
        <f t="shared" si="33"/>
        <v>0</v>
      </c>
      <c r="M264" s="7">
        <f t="shared" si="33"/>
        <v>0</v>
      </c>
      <c r="N264" s="7">
        <f t="shared" si="33"/>
        <v>0</v>
      </c>
      <c r="O264" s="7">
        <f t="shared" si="33"/>
        <v>0</v>
      </c>
      <c r="P264" s="7">
        <f t="shared" si="33"/>
        <v>0</v>
      </c>
      <c r="Q264" s="7">
        <f t="shared" si="33"/>
        <v>0</v>
      </c>
      <c r="R264" s="7">
        <f t="shared" si="33"/>
        <v>0</v>
      </c>
      <c r="S264" s="7">
        <f t="shared" si="33"/>
        <v>0</v>
      </c>
      <c r="T264" s="7">
        <f t="shared" si="33"/>
        <v>0</v>
      </c>
      <c r="U264" s="7">
        <f t="shared" si="33"/>
        <v>0</v>
      </c>
      <c r="V264" s="7">
        <f t="shared" si="33"/>
        <v>0</v>
      </c>
    </row>
    <row r="265" spans="1:22" s="28" customFormat="1" ht="15.75" outlineLevel="6">
      <c r="A265" s="5" t="s">
        <v>129</v>
      </c>
      <c r="B265" s="6" t="s">
        <v>21</v>
      </c>
      <c r="C265" s="6" t="s">
        <v>199</v>
      </c>
      <c r="D265" s="6" t="s">
        <v>130</v>
      </c>
      <c r="E265" s="6"/>
      <c r="F265" s="91">
        <f>F266</f>
        <v>28331.284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47.25" outlineLevel="6">
      <c r="A266" s="62" t="s">
        <v>302</v>
      </c>
      <c r="B266" s="54" t="s">
        <v>21</v>
      </c>
      <c r="C266" s="54" t="s">
        <v>199</v>
      </c>
      <c r="D266" s="54" t="s">
        <v>88</v>
      </c>
      <c r="E266" s="54"/>
      <c r="F266" s="92">
        <v>28331.284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63" outlineLevel="6">
      <c r="A267" s="70" t="s">
        <v>202</v>
      </c>
      <c r="B267" s="19" t="s">
        <v>21</v>
      </c>
      <c r="C267" s="19" t="s">
        <v>203</v>
      </c>
      <c r="D267" s="19" t="s">
        <v>5</v>
      </c>
      <c r="E267" s="19"/>
      <c r="F267" s="90">
        <f>F268</f>
        <v>54944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129</v>
      </c>
      <c r="B268" s="6" t="s">
        <v>21</v>
      </c>
      <c r="C268" s="6" t="s">
        <v>203</v>
      </c>
      <c r="D268" s="6" t="s">
        <v>130</v>
      </c>
      <c r="E268" s="6"/>
      <c r="F268" s="91">
        <f>F269</f>
        <v>54944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302</v>
      </c>
      <c r="B269" s="54" t="s">
        <v>21</v>
      </c>
      <c r="C269" s="54" t="s">
        <v>203</v>
      </c>
      <c r="D269" s="54" t="s">
        <v>88</v>
      </c>
      <c r="E269" s="54"/>
      <c r="F269" s="92">
        <v>54944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77" t="s">
        <v>210</v>
      </c>
      <c r="B270" s="19" t="s">
        <v>21</v>
      </c>
      <c r="C270" s="19" t="s">
        <v>200</v>
      </c>
      <c r="D270" s="19" t="s">
        <v>5</v>
      </c>
      <c r="E270" s="19"/>
      <c r="F270" s="90">
        <f>F271</f>
        <v>241.817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129</v>
      </c>
      <c r="B271" s="6" t="s">
        <v>21</v>
      </c>
      <c r="C271" s="6" t="s">
        <v>200</v>
      </c>
      <c r="D271" s="6" t="s">
        <v>130</v>
      </c>
      <c r="E271" s="6"/>
      <c r="F271" s="91">
        <f>F272</f>
        <v>241.817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65" t="s">
        <v>89</v>
      </c>
      <c r="B272" s="54" t="s">
        <v>21</v>
      </c>
      <c r="C272" s="54" t="s">
        <v>200</v>
      </c>
      <c r="D272" s="54" t="s">
        <v>90</v>
      </c>
      <c r="E272" s="54"/>
      <c r="F272" s="92">
        <v>241.817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8" t="s">
        <v>352</v>
      </c>
      <c r="B273" s="9" t="s">
        <v>21</v>
      </c>
      <c r="C273" s="9" t="s">
        <v>204</v>
      </c>
      <c r="D273" s="9" t="s">
        <v>5</v>
      </c>
      <c r="E273" s="9"/>
      <c r="F273" s="88">
        <f>F274</f>
        <v>383.69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7" t="s">
        <v>201</v>
      </c>
      <c r="B274" s="19" t="s">
        <v>21</v>
      </c>
      <c r="C274" s="19" t="s">
        <v>205</v>
      </c>
      <c r="D274" s="19" t="s">
        <v>5</v>
      </c>
      <c r="E274" s="19"/>
      <c r="F274" s="90">
        <f>F275</f>
        <v>383.69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129</v>
      </c>
      <c r="B275" s="6" t="s">
        <v>21</v>
      </c>
      <c r="C275" s="6" t="s">
        <v>205</v>
      </c>
      <c r="D275" s="6" t="s">
        <v>130</v>
      </c>
      <c r="E275" s="6"/>
      <c r="F275" s="91">
        <f>F276</f>
        <v>383.69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65" t="s">
        <v>89</v>
      </c>
      <c r="B276" s="54" t="s">
        <v>21</v>
      </c>
      <c r="C276" s="54" t="s">
        <v>205</v>
      </c>
      <c r="D276" s="54" t="s">
        <v>90</v>
      </c>
      <c r="E276" s="54"/>
      <c r="F276" s="92">
        <v>383.69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79" t="s">
        <v>44</v>
      </c>
      <c r="B277" s="34" t="s">
        <v>22</v>
      </c>
      <c r="C277" s="34" t="s">
        <v>6</v>
      </c>
      <c r="D277" s="34" t="s">
        <v>5</v>
      </c>
      <c r="E277" s="34"/>
      <c r="F277" s="104">
        <f>F282+F328+F278</f>
        <v>315927.792</v>
      </c>
      <c r="G277" s="10" t="e">
        <f>G283+#REF!+G328+#REF!+#REF!+#REF!+#REF!</f>
        <v>#REF!</v>
      </c>
      <c r="H277" s="10" t="e">
        <f>H283+#REF!+H328+#REF!+#REF!+#REF!+#REF!</f>
        <v>#REF!</v>
      </c>
      <c r="I277" s="10" t="e">
        <f>I283+#REF!+I328+#REF!+#REF!+#REF!+#REF!</f>
        <v>#REF!</v>
      </c>
      <c r="J277" s="10" t="e">
        <f>J283+#REF!+J328+#REF!+#REF!+#REF!+#REF!</f>
        <v>#REF!</v>
      </c>
      <c r="K277" s="10" t="e">
        <f>K283+#REF!+K328+#REF!+#REF!+#REF!+#REF!</f>
        <v>#REF!</v>
      </c>
      <c r="L277" s="10" t="e">
        <f>L283+#REF!+L328+#REF!+#REF!+#REF!+#REF!</f>
        <v>#REF!</v>
      </c>
      <c r="M277" s="10" t="e">
        <f>M283+#REF!+M328+#REF!+#REF!+#REF!+#REF!</f>
        <v>#REF!</v>
      </c>
      <c r="N277" s="10" t="e">
        <f>N283+#REF!+N328+#REF!+#REF!+#REF!+#REF!</f>
        <v>#REF!</v>
      </c>
      <c r="O277" s="10" t="e">
        <f>O283+#REF!+O328+#REF!+#REF!+#REF!+#REF!</f>
        <v>#REF!</v>
      </c>
      <c r="P277" s="10" t="e">
        <f>P283+#REF!+P328+#REF!+#REF!+#REF!+#REF!</f>
        <v>#REF!</v>
      </c>
      <c r="Q277" s="10" t="e">
        <f>Q283+#REF!+Q328+#REF!+#REF!+#REF!+#REF!</f>
        <v>#REF!</v>
      </c>
      <c r="R277" s="10" t="e">
        <f>R283+#REF!+R328+#REF!+#REF!+#REF!+#REF!</f>
        <v>#REF!</v>
      </c>
      <c r="S277" s="10" t="e">
        <f>S283+#REF!+S328+#REF!+#REF!+#REF!+#REF!</f>
        <v>#REF!</v>
      </c>
      <c r="T277" s="10" t="e">
        <f>T283+#REF!+T328+#REF!+#REF!+#REF!+#REF!</f>
        <v>#REF!</v>
      </c>
      <c r="U277" s="10" t="e">
        <f>U283+#REF!+U328+#REF!+#REF!+#REF!+#REF!</f>
        <v>#REF!</v>
      </c>
      <c r="V277" s="10" t="e">
        <f>V283+#REF!+V328+#REF!+#REF!+#REF!+#REF!</f>
        <v>#REF!</v>
      </c>
    </row>
    <row r="278" spans="1:22" s="28" customFormat="1" ht="31.5" outlineLevel="6">
      <c r="A278" s="22" t="s">
        <v>144</v>
      </c>
      <c r="B278" s="9" t="s">
        <v>22</v>
      </c>
      <c r="C278" s="9" t="s">
        <v>145</v>
      </c>
      <c r="D278" s="9" t="s">
        <v>5</v>
      </c>
      <c r="E278" s="9"/>
      <c r="F278" s="88">
        <f>F279</f>
        <v>665.58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8" customFormat="1" ht="31.5" outlineLevel="6">
      <c r="A279" s="22" t="s">
        <v>149</v>
      </c>
      <c r="B279" s="9" t="s">
        <v>22</v>
      </c>
      <c r="C279" s="9" t="s">
        <v>146</v>
      </c>
      <c r="D279" s="9" t="s">
        <v>5</v>
      </c>
      <c r="E279" s="9"/>
      <c r="F279" s="88">
        <f>F280</f>
        <v>665.58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8" customFormat="1" ht="15.75" outlineLevel="6">
      <c r="A280" s="56" t="s">
        <v>158</v>
      </c>
      <c r="B280" s="19" t="s">
        <v>22</v>
      </c>
      <c r="C280" s="19" t="s">
        <v>159</v>
      </c>
      <c r="D280" s="19" t="s">
        <v>5</v>
      </c>
      <c r="E280" s="19"/>
      <c r="F280" s="90">
        <f>F281</f>
        <v>665.58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8" customFormat="1" ht="15.75" outlineLevel="6">
      <c r="A281" s="5" t="s">
        <v>118</v>
      </c>
      <c r="B281" s="6" t="s">
        <v>22</v>
      </c>
      <c r="C281" s="6" t="s">
        <v>159</v>
      </c>
      <c r="D281" s="6" t="s">
        <v>88</v>
      </c>
      <c r="E281" s="6"/>
      <c r="F281" s="91">
        <v>665.58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8" customFormat="1" ht="15.75" outlineLevel="6">
      <c r="A282" s="76" t="s">
        <v>351</v>
      </c>
      <c r="B282" s="9" t="s">
        <v>22</v>
      </c>
      <c r="C282" s="9" t="s">
        <v>196</v>
      </c>
      <c r="D282" s="9" t="s">
        <v>5</v>
      </c>
      <c r="E282" s="9"/>
      <c r="F282" s="88">
        <f>F283+F317+F321</f>
        <v>305174.662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15.75" outlineLevel="6">
      <c r="A283" s="23" t="s">
        <v>206</v>
      </c>
      <c r="B283" s="12" t="s">
        <v>22</v>
      </c>
      <c r="C283" s="12" t="s">
        <v>207</v>
      </c>
      <c r="D283" s="12" t="s">
        <v>5</v>
      </c>
      <c r="E283" s="12"/>
      <c r="F283" s="105">
        <f>F284+F293+F299+F304+F296+F312</f>
        <v>283820.227</v>
      </c>
      <c r="G283" s="13">
        <f aca="true" t="shared" si="34" ref="G283:V284">G284</f>
        <v>0</v>
      </c>
      <c r="H283" s="13">
        <f t="shared" si="34"/>
        <v>0</v>
      </c>
      <c r="I283" s="13">
        <f t="shared" si="34"/>
        <v>0</v>
      </c>
      <c r="J283" s="13">
        <f t="shared" si="34"/>
        <v>0</v>
      </c>
      <c r="K283" s="13">
        <f t="shared" si="34"/>
        <v>0</v>
      </c>
      <c r="L283" s="13">
        <f t="shared" si="34"/>
        <v>0</v>
      </c>
      <c r="M283" s="13">
        <f t="shared" si="34"/>
        <v>0</v>
      </c>
      <c r="N283" s="13">
        <f t="shared" si="34"/>
        <v>0</v>
      </c>
      <c r="O283" s="13">
        <f t="shared" si="34"/>
        <v>0</v>
      </c>
      <c r="P283" s="13">
        <f t="shared" si="34"/>
        <v>0</v>
      </c>
      <c r="Q283" s="13">
        <f t="shared" si="34"/>
        <v>0</v>
      </c>
      <c r="R283" s="13">
        <f t="shared" si="34"/>
        <v>0</v>
      </c>
      <c r="S283" s="13">
        <f t="shared" si="34"/>
        <v>0</v>
      </c>
      <c r="T283" s="13">
        <f t="shared" si="34"/>
        <v>0</v>
      </c>
      <c r="U283" s="13">
        <f t="shared" si="34"/>
        <v>0</v>
      </c>
      <c r="V283" s="13">
        <f t="shared" si="34"/>
        <v>0</v>
      </c>
    </row>
    <row r="284" spans="1:22" s="28" customFormat="1" ht="31.5" outlineLevel="6">
      <c r="A284" s="56" t="s">
        <v>160</v>
      </c>
      <c r="B284" s="19" t="s">
        <v>22</v>
      </c>
      <c r="C284" s="19" t="s">
        <v>208</v>
      </c>
      <c r="D284" s="19" t="s">
        <v>5</v>
      </c>
      <c r="E284" s="19"/>
      <c r="F284" s="106">
        <f>F285+F287+F290</f>
        <v>0</v>
      </c>
      <c r="G284" s="7">
        <f t="shared" si="34"/>
        <v>0</v>
      </c>
      <c r="H284" s="7">
        <f t="shared" si="34"/>
        <v>0</v>
      </c>
      <c r="I284" s="7">
        <f t="shared" si="34"/>
        <v>0</v>
      </c>
      <c r="J284" s="7">
        <f t="shared" si="34"/>
        <v>0</v>
      </c>
      <c r="K284" s="7">
        <f t="shared" si="34"/>
        <v>0</v>
      </c>
      <c r="L284" s="7">
        <f t="shared" si="34"/>
        <v>0</v>
      </c>
      <c r="M284" s="7">
        <f t="shared" si="34"/>
        <v>0</v>
      </c>
      <c r="N284" s="7">
        <f t="shared" si="34"/>
        <v>0</v>
      </c>
      <c r="O284" s="7">
        <f t="shared" si="34"/>
        <v>0</v>
      </c>
      <c r="P284" s="7">
        <f t="shared" si="34"/>
        <v>0</v>
      </c>
      <c r="Q284" s="7">
        <f t="shared" si="34"/>
        <v>0</v>
      </c>
      <c r="R284" s="7">
        <f t="shared" si="34"/>
        <v>0</v>
      </c>
      <c r="S284" s="7">
        <f t="shared" si="34"/>
        <v>0</v>
      </c>
      <c r="T284" s="7">
        <f t="shared" si="34"/>
        <v>0</v>
      </c>
      <c r="U284" s="7">
        <f t="shared" si="34"/>
        <v>0</v>
      </c>
      <c r="V284" s="7">
        <f t="shared" si="34"/>
        <v>0</v>
      </c>
    </row>
    <row r="285" spans="1:22" s="28" customFormat="1" ht="15.75" outlineLevel="6">
      <c r="A285" s="5" t="s">
        <v>119</v>
      </c>
      <c r="B285" s="6" t="s">
        <v>22</v>
      </c>
      <c r="C285" s="6" t="s">
        <v>208</v>
      </c>
      <c r="D285" s="6" t="s">
        <v>120</v>
      </c>
      <c r="E285" s="6"/>
      <c r="F285" s="107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6">
      <c r="A286" s="53" t="s">
        <v>96</v>
      </c>
      <c r="B286" s="54" t="s">
        <v>22</v>
      </c>
      <c r="C286" s="54" t="s">
        <v>208</v>
      </c>
      <c r="D286" s="54" t="s">
        <v>121</v>
      </c>
      <c r="E286" s="54"/>
      <c r="F286" s="108"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31.5" outlineLevel="6">
      <c r="A287" s="5" t="s">
        <v>101</v>
      </c>
      <c r="B287" s="6" t="s">
        <v>22</v>
      </c>
      <c r="C287" s="6" t="s">
        <v>208</v>
      </c>
      <c r="D287" s="6" t="s">
        <v>102</v>
      </c>
      <c r="E287" s="6"/>
      <c r="F287" s="107">
        <f>F288+F289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1.5" outlineLevel="6">
      <c r="A288" s="53" t="s">
        <v>103</v>
      </c>
      <c r="B288" s="54" t="s">
        <v>22</v>
      </c>
      <c r="C288" s="54" t="s">
        <v>208</v>
      </c>
      <c r="D288" s="54" t="s">
        <v>104</v>
      </c>
      <c r="E288" s="54"/>
      <c r="F288" s="108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3" t="s">
        <v>105</v>
      </c>
      <c r="B289" s="54" t="s">
        <v>22</v>
      </c>
      <c r="C289" s="54" t="s">
        <v>208</v>
      </c>
      <c r="D289" s="54" t="s">
        <v>106</v>
      </c>
      <c r="E289" s="54"/>
      <c r="F289" s="108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" t="s">
        <v>107</v>
      </c>
      <c r="B290" s="6" t="s">
        <v>22</v>
      </c>
      <c r="C290" s="6" t="s">
        <v>208</v>
      </c>
      <c r="D290" s="6" t="s">
        <v>108</v>
      </c>
      <c r="E290" s="6"/>
      <c r="F290" s="107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109</v>
      </c>
      <c r="B291" s="54" t="s">
        <v>22</v>
      </c>
      <c r="C291" s="54" t="s">
        <v>208</v>
      </c>
      <c r="D291" s="54" t="s">
        <v>111</v>
      </c>
      <c r="E291" s="54"/>
      <c r="F291" s="108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15.75" outlineLevel="6">
      <c r="A292" s="53" t="s">
        <v>110</v>
      </c>
      <c r="B292" s="54" t="s">
        <v>22</v>
      </c>
      <c r="C292" s="54" t="s">
        <v>208</v>
      </c>
      <c r="D292" s="54" t="s">
        <v>112</v>
      </c>
      <c r="E292" s="54"/>
      <c r="F292" s="108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6" t="s">
        <v>198</v>
      </c>
      <c r="B293" s="19" t="s">
        <v>22</v>
      </c>
      <c r="C293" s="19" t="s">
        <v>209</v>
      </c>
      <c r="D293" s="19" t="s">
        <v>5</v>
      </c>
      <c r="E293" s="19"/>
      <c r="F293" s="106">
        <f>F294</f>
        <v>54497.201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129</v>
      </c>
      <c r="B294" s="6" t="s">
        <v>22</v>
      </c>
      <c r="C294" s="6" t="s">
        <v>209</v>
      </c>
      <c r="D294" s="6" t="s">
        <v>130</v>
      </c>
      <c r="E294" s="6"/>
      <c r="F294" s="107">
        <f>F295</f>
        <v>54497.201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47.25" outlineLevel="6">
      <c r="A295" s="62" t="s">
        <v>302</v>
      </c>
      <c r="B295" s="54" t="s">
        <v>22</v>
      </c>
      <c r="C295" s="54" t="s">
        <v>209</v>
      </c>
      <c r="D295" s="54" t="s">
        <v>88</v>
      </c>
      <c r="E295" s="54"/>
      <c r="F295" s="108">
        <v>54497.201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77" t="s">
        <v>297</v>
      </c>
      <c r="B296" s="19" t="s">
        <v>22</v>
      </c>
      <c r="C296" s="19" t="s">
        <v>298</v>
      </c>
      <c r="D296" s="19" t="s">
        <v>5</v>
      </c>
      <c r="E296" s="19"/>
      <c r="F296" s="106">
        <f>F297</f>
        <v>3921.026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129</v>
      </c>
      <c r="B297" s="6" t="s">
        <v>22</v>
      </c>
      <c r="C297" s="6" t="s">
        <v>298</v>
      </c>
      <c r="D297" s="6" t="s">
        <v>130</v>
      </c>
      <c r="E297" s="6"/>
      <c r="F297" s="107">
        <f>F298</f>
        <v>3921.026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65" t="s">
        <v>89</v>
      </c>
      <c r="B298" s="54" t="s">
        <v>22</v>
      </c>
      <c r="C298" s="54" t="s">
        <v>298</v>
      </c>
      <c r="D298" s="54" t="s">
        <v>90</v>
      </c>
      <c r="E298" s="54"/>
      <c r="F298" s="108">
        <v>3921.026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63" t="s">
        <v>211</v>
      </c>
      <c r="B299" s="19" t="s">
        <v>22</v>
      </c>
      <c r="C299" s="19" t="s">
        <v>212</v>
      </c>
      <c r="D299" s="19" t="s">
        <v>5</v>
      </c>
      <c r="E299" s="19"/>
      <c r="F299" s="106">
        <f>F300+F302</f>
        <v>4834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5" t="s">
        <v>101</v>
      </c>
      <c r="B300" s="6" t="s">
        <v>22</v>
      </c>
      <c r="C300" s="6" t="s">
        <v>212</v>
      </c>
      <c r="D300" s="6" t="s">
        <v>102</v>
      </c>
      <c r="E300" s="6"/>
      <c r="F300" s="107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3" t="s">
        <v>105</v>
      </c>
      <c r="B301" s="54" t="s">
        <v>22</v>
      </c>
      <c r="C301" s="54" t="s">
        <v>212</v>
      </c>
      <c r="D301" s="54" t="s">
        <v>106</v>
      </c>
      <c r="E301" s="54"/>
      <c r="F301" s="108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5" t="s">
        <v>129</v>
      </c>
      <c r="B302" s="6" t="s">
        <v>22</v>
      </c>
      <c r="C302" s="6" t="s">
        <v>212</v>
      </c>
      <c r="D302" s="6" t="s">
        <v>130</v>
      </c>
      <c r="E302" s="6"/>
      <c r="F302" s="107">
        <f>F303</f>
        <v>4834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47.25" outlineLevel="6">
      <c r="A303" s="62" t="s">
        <v>302</v>
      </c>
      <c r="B303" s="54" t="s">
        <v>22</v>
      </c>
      <c r="C303" s="54" t="s">
        <v>212</v>
      </c>
      <c r="D303" s="54" t="s">
        <v>88</v>
      </c>
      <c r="E303" s="54"/>
      <c r="F303" s="108">
        <v>4834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51" customHeight="1" outlineLevel="6">
      <c r="A304" s="64" t="s">
        <v>213</v>
      </c>
      <c r="B304" s="68" t="s">
        <v>22</v>
      </c>
      <c r="C304" s="68" t="s">
        <v>214</v>
      </c>
      <c r="D304" s="68" t="s">
        <v>5</v>
      </c>
      <c r="E304" s="68"/>
      <c r="F304" s="109">
        <f>F305+F307+F310</f>
        <v>220568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5" t="s">
        <v>119</v>
      </c>
      <c r="B305" s="6" t="s">
        <v>22</v>
      </c>
      <c r="C305" s="6" t="s">
        <v>214</v>
      </c>
      <c r="D305" s="6" t="s">
        <v>120</v>
      </c>
      <c r="E305" s="6"/>
      <c r="F305" s="107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5.75" outlineLevel="6">
      <c r="A306" s="53" t="s">
        <v>96</v>
      </c>
      <c r="B306" s="54" t="s">
        <v>22</v>
      </c>
      <c r="C306" s="54" t="s">
        <v>214</v>
      </c>
      <c r="D306" s="54" t="s">
        <v>121</v>
      </c>
      <c r="E306" s="54"/>
      <c r="F306" s="108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" t="s">
        <v>101</v>
      </c>
      <c r="B307" s="6" t="s">
        <v>22</v>
      </c>
      <c r="C307" s="6" t="s">
        <v>214</v>
      </c>
      <c r="D307" s="6" t="s">
        <v>102</v>
      </c>
      <c r="E307" s="6"/>
      <c r="F307" s="107">
        <f>F309+F308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53" t="s">
        <v>103</v>
      </c>
      <c r="B308" s="54" t="s">
        <v>22</v>
      </c>
      <c r="C308" s="54" t="s">
        <v>214</v>
      </c>
      <c r="D308" s="54" t="s">
        <v>104</v>
      </c>
      <c r="E308" s="54"/>
      <c r="F308" s="108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6">
      <c r="A309" s="53" t="s">
        <v>105</v>
      </c>
      <c r="B309" s="54" t="s">
        <v>22</v>
      </c>
      <c r="C309" s="54" t="s">
        <v>214</v>
      </c>
      <c r="D309" s="54" t="s">
        <v>106</v>
      </c>
      <c r="E309" s="54"/>
      <c r="F309" s="108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15.75" outlineLevel="6">
      <c r="A310" s="5" t="s">
        <v>129</v>
      </c>
      <c r="B310" s="6" t="s">
        <v>22</v>
      </c>
      <c r="C310" s="6" t="s">
        <v>214</v>
      </c>
      <c r="D310" s="6" t="s">
        <v>130</v>
      </c>
      <c r="E310" s="6"/>
      <c r="F310" s="107">
        <f>F311</f>
        <v>220568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47.25" outlineLevel="6">
      <c r="A311" s="62" t="s">
        <v>302</v>
      </c>
      <c r="B311" s="54" t="s">
        <v>22</v>
      </c>
      <c r="C311" s="54" t="s">
        <v>214</v>
      </c>
      <c r="D311" s="54" t="s">
        <v>88</v>
      </c>
      <c r="E311" s="54"/>
      <c r="F311" s="108">
        <v>220568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47.25" outlineLevel="6">
      <c r="A312" s="70" t="s">
        <v>311</v>
      </c>
      <c r="B312" s="19" t="s">
        <v>22</v>
      </c>
      <c r="C312" s="19" t="s">
        <v>312</v>
      </c>
      <c r="D312" s="19" t="s">
        <v>5</v>
      </c>
      <c r="E312" s="19"/>
      <c r="F312" s="106">
        <f>F313+F315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" t="s">
        <v>101</v>
      </c>
      <c r="B313" s="6" t="s">
        <v>22</v>
      </c>
      <c r="C313" s="6" t="s">
        <v>312</v>
      </c>
      <c r="D313" s="6" t="s">
        <v>102</v>
      </c>
      <c r="E313" s="6"/>
      <c r="F313" s="107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105</v>
      </c>
      <c r="B314" s="54" t="s">
        <v>22</v>
      </c>
      <c r="C314" s="54" t="s">
        <v>312</v>
      </c>
      <c r="D314" s="54" t="s">
        <v>106</v>
      </c>
      <c r="E314" s="54"/>
      <c r="F314" s="108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15.75" outlineLevel="6">
      <c r="A315" s="5" t="s">
        <v>129</v>
      </c>
      <c r="B315" s="6" t="s">
        <v>22</v>
      </c>
      <c r="C315" s="6" t="s">
        <v>312</v>
      </c>
      <c r="D315" s="6" t="s">
        <v>130</v>
      </c>
      <c r="E315" s="6"/>
      <c r="F315" s="107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47.25" outlineLevel="6">
      <c r="A316" s="62" t="s">
        <v>302</v>
      </c>
      <c r="B316" s="54" t="s">
        <v>22</v>
      </c>
      <c r="C316" s="54" t="s">
        <v>312</v>
      </c>
      <c r="D316" s="54" t="s">
        <v>88</v>
      </c>
      <c r="E316" s="54"/>
      <c r="F316" s="108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31.5" outlineLevel="6">
      <c r="A317" s="14" t="s">
        <v>277</v>
      </c>
      <c r="B317" s="9" t="s">
        <v>22</v>
      </c>
      <c r="C317" s="9" t="s">
        <v>278</v>
      </c>
      <c r="D317" s="9" t="s">
        <v>5</v>
      </c>
      <c r="E317" s="9"/>
      <c r="F317" s="110">
        <f>F318</f>
        <v>20957.65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6">
      <c r="A318" s="56" t="s">
        <v>279</v>
      </c>
      <c r="B318" s="19" t="s">
        <v>22</v>
      </c>
      <c r="C318" s="19" t="s">
        <v>280</v>
      </c>
      <c r="D318" s="19" t="s">
        <v>5</v>
      </c>
      <c r="E318" s="19"/>
      <c r="F318" s="106">
        <f>F319</f>
        <v>20957.65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15.75" outlineLevel="6">
      <c r="A319" s="5" t="s">
        <v>129</v>
      </c>
      <c r="B319" s="6" t="s">
        <v>22</v>
      </c>
      <c r="C319" s="6" t="s">
        <v>280</v>
      </c>
      <c r="D319" s="6" t="s">
        <v>130</v>
      </c>
      <c r="E319" s="6"/>
      <c r="F319" s="107">
        <f>F320</f>
        <v>20957.65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47.25" outlineLevel="6">
      <c r="A320" s="62" t="s">
        <v>302</v>
      </c>
      <c r="B320" s="54" t="s">
        <v>22</v>
      </c>
      <c r="C320" s="54" t="s">
        <v>280</v>
      </c>
      <c r="D320" s="54" t="s">
        <v>88</v>
      </c>
      <c r="E320" s="54"/>
      <c r="F320" s="108">
        <v>20957.65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5.25" customHeight="1" outlineLevel="6">
      <c r="A321" s="78" t="s">
        <v>352</v>
      </c>
      <c r="B321" s="9" t="s">
        <v>22</v>
      </c>
      <c r="C321" s="9" t="s">
        <v>204</v>
      </c>
      <c r="D321" s="9" t="s">
        <v>5</v>
      </c>
      <c r="E321" s="9"/>
      <c r="F321" s="110">
        <f>F325+F322</f>
        <v>396.78499999999997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5.25" customHeight="1" outlineLevel="6">
      <c r="A322" s="77" t="s">
        <v>378</v>
      </c>
      <c r="B322" s="19" t="s">
        <v>22</v>
      </c>
      <c r="C322" s="19" t="s">
        <v>379</v>
      </c>
      <c r="D322" s="19" t="s">
        <v>5</v>
      </c>
      <c r="E322" s="19"/>
      <c r="F322" s="106">
        <f>F323</f>
        <v>242.785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21" customHeight="1" outlineLevel="6">
      <c r="A323" s="5" t="s">
        <v>129</v>
      </c>
      <c r="B323" s="6" t="s">
        <v>22</v>
      </c>
      <c r="C323" s="6" t="s">
        <v>379</v>
      </c>
      <c r="D323" s="6" t="s">
        <v>130</v>
      </c>
      <c r="E323" s="6"/>
      <c r="F323" s="107">
        <f>F324</f>
        <v>242.785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20.25" customHeight="1" outlineLevel="6">
      <c r="A324" s="65" t="s">
        <v>89</v>
      </c>
      <c r="B324" s="54" t="s">
        <v>22</v>
      </c>
      <c r="C324" s="54" t="s">
        <v>379</v>
      </c>
      <c r="D324" s="54" t="s">
        <v>90</v>
      </c>
      <c r="E324" s="54"/>
      <c r="F324" s="108">
        <v>242.785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77" t="s">
        <v>325</v>
      </c>
      <c r="B325" s="19" t="s">
        <v>22</v>
      </c>
      <c r="C325" s="19" t="s">
        <v>326</v>
      </c>
      <c r="D325" s="19" t="s">
        <v>5</v>
      </c>
      <c r="E325" s="19"/>
      <c r="F325" s="106">
        <f>F326</f>
        <v>154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5" t="s">
        <v>129</v>
      </c>
      <c r="B326" s="6" t="s">
        <v>22</v>
      </c>
      <c r="C326" s="6" t="s">
        <v>326</v>
      </c>
      <c r="D326" s="6" t="s">
        <v>130</v>
      </c>
      <c r="E326" s="6"/>
      <c r="F326" s="107">
        <f>F327</f>
        <v>154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15.75" outlineLevel="6">
      <c r="A327" s="65" t="s">
        <v>89</v>
      </c>
      <c r="B327" s="54" t="s">
        <v>22</v>
      </c>
      <c r="C327" s="54" t="s">
        <v>326</v>
      </c>
      <c r="D327" s="54" t="s">
        <v>90</v>
      </c>
      <c r="E327" s="54"/>
      <c r="F327" s="108">
        <v>154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6">
      <c r="A328" s="76" t="s">
        <v>303</v>
      </c>
      <c r="B328" s="9" t="s">
        <v>22</v>
      </c>
      <c r="C328" s="9" t="s">
        <v>215</v>
      </c>
      <c r="D328" s="9" t="s">
        <v>5</v>
      </c>
      <c r="E328" s="9"/>
      <c r="F328" s="110">
        <f>F329</f>
        <v>10087.55</v>
      </c>
      <c r="G328" s="13" t="e">
        <f aca="true" t="shared" si="35" ref="G328:V328">G329</f>
        <v>#REF!</v>
      </c>
      <c r="H328" s="13" t="e">
        <f t="shared" si="35"/>
        <v>#REF!</v>
      </c>
      <c r="I328" s="13" t="e">
        <f t="shared" si="35"/>
        <v>#REF!</v>
      </c>
      <c r="J328" s="13" t="e">
        <f t="shared" si="35"/>
        <v>#REF!</v>
      </c>
      <c r="K328" s="13" t="e">
        <f t="shared" si="35"/>
        <v>#REF!</v>
      </c>
      <c r="L328" s="13" t="e">
        <f t="shared" si="35"/>
        <v>#REF!</v>
      </c>
      <c r="M328" s="13" t="e">
        <f t="shared" si="35"/>
        <v>#REF!</v>
      </c>
      <c r="N328" s="13" t="e">
        <f t="shared" si="35"/>
        <v>#REF!</v>
      </c>
      <c r="O328" s="13" t="e">
        <f t="shared" si="35"/>
        <v>#REF!</v>
      </c>
      <c r="P328" s="13" t="e">
        <f t="shared" si="35"/>
        <v>#REF!</v>
      </c>
      <c r="Q328" s="13" t="e">
        <f t="shared" si="35"/>
        <v>#REF!</v>
      </c>
      <c r="R328" s="13" t="e">
        <f t="shared" si="35"/>
        <v>#REF!</v>
      </c>
      <c r="S328" s="13" t="e">
        <f t="shared" si="35"/>
        <v>#REF!</v>
      </c>
      <c r="T328" s="13" t="e">
        <f t="shared" si="35"/>
        <v>#REF!</v>
      </c>
      <c r="U328" s="13" t="e">
        <f t="shared" si="35"/>
        <v>#REF!</v>
      </c>
      <c r="V328" s="13" t="e">
        <f t="shared" si="35"/>
        <v>#REF!</v>
      </c>
    </row>
    <row r="329" spans="1:22" s="28" customFormat="1" ht="31.5" outlineLevel="6">
      <c r="A329" s="77" t="s">
        <v>198</v>
      </c>
      <c r="B329" s="19" t="s">
        <v>22</v>
      </c>
      <c r="C329" s="19" t="s">
        <v>216</v>
      </c>
      <c r="D329" s="19" t="s">
        <v>5</v>
      </c>
      <c r="E329" s="82"/>
      <c r="F329" s="106">
        <f>F330</f>
        <v>10087.55</v>
      </c>
      <c r="G329" s="7" t="e">
        <f>#REF!</f>
        <v>#REF!</v>
      </c>
      <c r="H329" s="7" t="e">
        <f>#REF!</f>
        <v>#REF!</v>
      </c>
      <c r="I329" s="7" t="e">
        <f>#REF!</f>
        <v>#REF!</v>
      </c>
      <c r="J329" s="7" t="e">
        <f>#REF!</f>
        <v>#REF!</v>
      </c>
      <c r="K329" s="7" t="e">
        <f>#REF!</f>
        <v>#REF!</v>
      </c>
      <c r="L329" s="7" t="e">
        <f>#REF!</f>
        <v>#REF!</v>
      </c>
      <c r="M329" s="7" t="e">
        <f>#REF!</f>
        <v>#REF!</v>
      </c>
      <c r="N329" s="7" t="e">
        <f>#REF!</f>
        <v>#REF!</v>
      </c>
      <c r="O329" s="7" t="e">
        <f>#REF!</f>
        <v>#REF!</v>
      </c>
      <c r="P329" s="7" t="e">
        <f>#REF!</f>
        <v>#REF!</v>
      </c>
      <c r="Q329" s="7" t="e">
        <f>#REF!</f>
        <v>#REF!</v>
      </c>
      <c r="R329" s="7" t="e">
        <f>#REF!</f>
        <v>#REF!</v>
      </c>
      <c r="S329" s="7" t="e">
        <f>#REF!</f>
        <v>#REF!</v>
      </c>
      <c r="T329" s="7" t="e">
        <f>#REF!</f>
        <v>#REF!</v>
      </c>
      <c r="U329" s="7" t="e">
        <f>#REF!</f>
        <v>#REF!</v>
      </c>
      <c r="V329" s="7" t="e">
        <f>#REF!</f>
        <v>#REF!</v>
      </c>
    </row>
    <row r="330" spans="1:22" s="28" customFormat="1" ht="18.75" outlineLevel="6">
      <c r="A330" s="5" t="s">
        <v>129</v>
      </c>
      <c r="B330" s="6" t="s">
        <v>22</v>
      </c>
      <c r="C330" s="6" t="s">
        <v>216</v>
      </c>
      <c r="D330" s="6" t="s">
        <v>5</v>
      </c>
      <c r="E330" s="80"/>
      <c r="F330" s="107">
        <f>F331</f>
        <v>10087.55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47.25" outlineLevel="6">
      <c r="A331" s="65" t="s">
        <v>302</v>
      </c>
      <c r="B331" s="54" t="s">
        <v>22</v>
      </c>
      <c r="C331" s="54" t="s">
        <v>216</v>
      </c>
      <c r="D331" s="54" t="s">
        <v>88</v>
      </c>
      <c r="E331" s="81"/>
      <c r="F331" s="108">
        <v>10087.55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79" t="s">
        <v>70</v>
      </c>
      <c r="B332" s="34" t="s">
        <v>69</v>
      </c>
      <c r="C332" s="34" t="s">
        <v>6</v>
      </c>
      <c r="D332" s="34" t="s">
        <v>5</v>
      </c>
      <c r="E332" s="34"/>
      <c r="F332" s="72">
        <f>F333</f>
        <v>50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8" t="s">
        <v>353</v>
      </c>
      <c r="B333" s="9" t="s">
        <v>69</v>
      </c>
      <c r="C333" s="9" t="s">
        <v>217</v>
      </c>
      <c r="D333" s="9" t="s">
        <v>5</v>
      </c>
      <c r="E333" s="9"/>
      <c r="F333" s="10">
        <f>F334</f>
        <v>50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4.5" customHeight="1" outlineLevel="6">
      <c r="A334" s="70" t="s">
        <v>218</v>
      </c>
      <c r="B334" s="19" t="s">
        <v>69</v>
      </c>
      <c r="C334" s="19" t="s">
        <v>219</v>
      </c>
      <c r="D334" s="19" t="s">
        <v>5</v>
      </c>
      <c r="E334" s="19"/>
      <c r="F334" s="20">
        <f>F335</f>
        <v>50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6">
      <c r="A335" s="5" t="s">
        <v>101</v>
      </c>
      <c r="B335" s="6" t="s">
        <v>69</v>
      </c>
      <c r="C335" s="6" t="s">
        <v>219</v>
      </c>
      <c r="D335" s="6" t="s">
        <v>102</v>
      </c>
      <c r="E335" s="6"/>
      <c r="F335" s="7">
        <f>F336</f>
        <v>50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6">
      <c r="A336" s="53" t="s">
        <v>105</v>
      </c>
      <c r="B336" s="54" t="s">
        <v>69</v>
      </c>
      <c r="C336" s="54" t="s">
        <v>219</v>
      </c>
      <c r="D336" s="54" t="s">
        <v>106</v>
      </c>
      <c r="E336" s="54"/>
      <c r="F336" s="55">
        <v>50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18.75" customHeight="1" outlineLevel="6">
      <c r="A337" s="79" t="s">
        <v>46</v>
      </c>
      <c r="B337" s="34" t="s">
        <v>23</v>
      </c>
      <c r="C337" s="34" t="s">
        <v>6</v>
      </c>
      <c r="D337" s="34" t="s">
        <v>5</v>
      </c>
      <c r="E337" s="34"/>
      <c r="F337" s="72">
        <f>F338</f>
        <v>4143</v>
      </c>
      <c r="G337" s="10" t="e">
        <f>#REF!</f>
        <v>#REF!</v>
      </c>
      <c r="H337" s="10" t="e">
        <f>#REF!</f>
        <v>#REF!</v>
      </c>
      <c r="I337" s="10" t="e">
        <f>#REF!</f>
        <v>#REF!</v>
      </c>
      <c r="J337" s="10" t="e">
        <f>#REF!</f>
        <v>#REF!</v>
      </c>
      <c r="K337" s="10" t="e">
        <f>#REF!</f>
        <v>#REF!</v>
      </c>
      <c r="L337" s="10" t="e">
        <f>#REF!</f>
        <v>#REF!</v>
      </c>
      <c r="M337" s="10" t="e">
        <f>#REF!</f>
        <v>#REF!</v>
      </c>
      <c r="N337" s="10" t="e">
        <f>#REF!</f>
        <v>#REF!</v>
      </c>
      <c r="O337" s="10" t="e">
        <f>#REF!</f>
        <v>#REF!</v>
      </c>
      <c r="P337" s="10" t="e">
        <f>#REF!</f>
        <v>#REF!</v>
      </c>
      <c r="Q337" s="10" t="e">
        <f>#REF!</f>
        <v>#REF!</v>
      </c>
      <c r="R337" s="10" t="e">
        <f>#REF!</f>
        <v>#REF!</v>
      </c>
      <c r="S337" s="10" t="e">
        <f>#REF!</f>
        <v>#REF!</v>
      </c>
      <c r="T337" s="10" t="e">
        <f>#REF!</f>
        <v>#REF!</v>
      </c>
      <c r="U337" s="10" t="e">
        <f>#REF!</f>
        <v>#REF!</v>
      </c>
      <c r="V337" s="10" t="e">
        <f>#REF!</f>
        <v>#REF!</v>
      </c>
    </row>
    <row r="338" spans="1:22" s="28" customFormat="1" ht="15.75" outlineLevel="6">
      <c r="A338" s="8" t="s">
        <v>354</v>
      </c>
      <c r="B338" s="9" t="s">
        <v>23</v>
      </c>
      <c r="C338" s="9" t="s">
        <v>196</v>
      </c>
      <c r="D338" s="9" t="s">
        <v>5</v>
      </c>
      <c r="E338" s="9"/>
      <c r="F338" s="10">
        <f>F339+F351</f>
        <v>4143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66" t="s">
        <v>131</v>
      </c>
      <c r="B339" s="19" t="s">
        <v>23</v>
      </c>
      <c r="C339" s="19" t="s">
        <v>207</v>
      </c>
      <c r="D339" s="19" t="s">
        <v>5</v>
      </c>
      <c r="E339" s="19"/>
      <c r="F339" s="20">
        <f>F340+F343+F346</f>
        <v>3550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6">
      <c r="A340" s="66" t="s">
        <v>220</v>
      </c>
      <c r="B340" s="19" t="s">
        <v>23</v>
      </c>
      <c r="C340" s="19" t="s">
        <v>221</v>
      </c>
      <c r="D340" s="19" t="s">
        <v>5</v>
      </c>
      <c r="E340" s="19"/>
      <c r="F340" s="20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23</v>
      </c>
      <c r="C341" s="6" t="s">
        <v>221</v>
      </c>
      <c r="D341" s="6" t="s">
        <v>102</v>
      </c>
      <c r="E341" s="6"/>
      <c r="F341" s="7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23</v>
      </c>
      <c r="C342" s="54" t="s">
        <v>221</v>
      </c>
      <c r="D342" s="54" t="s">
        <v>106</v>
      </c>
      <c r="E342" s="54"/>
      <c r="F342" s="55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3.75" customHeight="1" outlineLevel="6">
      <c r="A343" s="66" t="s">
        <v>222</v>
      </c>
      <c r="B343" s="19" t="s">
        <v>23</v>
      </c>
      <c r="C343" s="19" t="s">
        <v>223</v>
      </c>
      <c r="D343" s="19" t="s">
        <v>5</v>
      </c>
      <c r="E343" s="19"/>
      <c r="F343" s="20">
        <f>F344</f>
        <v>700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5.75" outlineLevel="6">
      <c r="A344" s="5" t="s">
        <v>129</v>
      </c>
      <c r="B344" s="6" t="s">
        <v>23</v>
      </c>
      <c r="C344" s="6" t="s">
        <v>223</v>
      </c>
      <c r="D344" s="6" t="s">
        <v>130</v>
      </c>
      <c r="E344" s="6"/>
      <c r="F344" s="7">
        <f>F345</f>
        <v>700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47.25" outlineLevel="6">
      <c r="A345" s="65" t="s">
        <v>302</v>
      </c>
      <c r="B345" s="54" t="s">
        <v>23</v>
      </c>
      <c r="C345" s="54" t="s">
        <v>223</v>
      </c>
      <c r="D345" s="54" t="s">
        <v>88</v>
      </c>
      <c r="E345" s="54"/>
      <c r="F345" s="55">
        <v>700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70" t="s">
        <v>224</v>
      </c>
      <c r="B346" s="68" t="s">
        <v>23</v>
      </c>
      <c r="C346" s="68" t="s">
        <v>225</v>
      </c>
      <c r="D346" s="68" t="s">
        <v>5</v>
      </c>
      <c r="E346" s="68"/>
      <c r="F346" s="69">
        <f>F347+F349</f>
        <v>2850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5" t="s">
        <v>101</v>
      </c>
      <c r="B347" s="6" t="s">
        <v>23</v>
      </c>
      <c r="C347" s="6" t="s">
        <v>225</v>
      </c>
      <c r="D347" s="6" t="s">
        <v>102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105</v>
      </c>
      <c r="B348" s="54" t="s">
        <v>23</v>
      </c>
      <c r="C348" s="54" t="s">
        <v>225</v>
      </c>
      <c r="D348" s="54" t="s">
        <v>106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15.75" outlineLevel="6">
      <c r="A349" s="5" t="s">
        <v>129</v>
      </c>
      <c r="B349" s="6" t="s">
        <v>23</v>
      </c>
      <c r="C349" s="6" t="s">
        <v>225</v>
      </c>
      <c r="D349" s="6" t="s">
        <v>130</v>
      </c>
      <c r="E349" s="6"/>
      <c r="F349" s="7">
        <f>F350</f>
        <v>2850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47.25" outlineLevel="6">
      <c r="A350" s="62" t="s">
        <v>302</v>
      </c>
      <c r="B350" s="54" t="s">
        <v>23</v>
      </c>
      <c r="C350" s="54" t="s">
        <v>225</v>
      </c>
      <c r="D350" s="54" t="s">
        <v>88</v>
      </c>
      <c r="E350" s="54"/>
      <c r="F350" s="55">
        <v>2850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6">
      <c r="A351" s="95" t="s">
        <v>226</v>
      </c>
      <c r="B351" s="19" t="s">
        <v>23</v>
      </c>
      <c r="C351" s="19" t="s">
        <v>308</v>
      </c>
      <c r="D351" s="19" t="s">
        <v>5</v>
      </c>
      <c r="E351" s="19"/>
      <c r="F351" s="20">
        <f>F352</f>
        <v>593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5" t="s">
        <v>135</v>
      </c>
      <c r="B352" s="6" t="s">
        <v>23</v>
      </c>
      <c r="C352" s="6" t="s">
        <v>299</v>
      </c>
      <c r="D352" s="6" t="s">
        <v>133</v>
      </c>
      <c r="E352" s="6"/>
      <c r="F352" s="7">
        <f>F353</f>
        <v>593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3" t="s">
        <v>136</v>
      </c>
      <c r="B353" s="54" t="s">
        <v>23</v>
      </c>
      <c r="C353" s="54" t="s">
        <v>299</v>
      </c>
      <c r="D353" s="54" t="s">
        <v>134</v>
      </c>
      <c r="E353" s="54"/>
      <c r="F353" s="55">
        <v>593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6">
      <c r="A354" s="79" t="s">
        <v>38</v>
      </c>
      <c r="B354" s="34" t="s">
        <v>14</v>
      </c>
      <c r="C354" s="34" t="s">
        <v>6</v>
      </c>
      <c r="D354" s="34" t="s">
        <v>5</v>
      </c>
      <c r="E354" s="34"/>
      <c r="F354" s="104">
        <f>F355+F365</f>
        <v>15168.006000000001</v>
      </c>
      <c r="G354" s="10">
        <f aca="true" t="shared" si="36" ref="G354:V354">G356+G365</f>
        <v>0</v>
      </c>
      <c r="H354" s="10">
        <f t="shared" si="36"/>
        <v>0</v>
      </c>
      <c r="I354" s="10">
        <f t="shared" si="36"/>
        <v>0</v>
      </c>
      <c r="J354" s="10">
        <f t="shared" si="36"/>
        <v>0</v>
      </c>
      <c r="K354" s="10">
        <f t="shared" si="36"/>
        <v>0</v>
      </c>
      <c r="L354" s="10">
        <f t="shared" si="36"/>
        <v>0</v>
      </c>
      <c r="M354" s="10">
        <f t="shared" si="36"/>
        <v>0</v>
      </c>
      <c r="N354" s="10">
        <f t="shared" si="36"/>
        <v>0</v>
      </c>
      <c r="O354" s="10">
        <f t="shared" si="36"/>
        <v>0</v>
      </c>
      <c r="P354" s="10">
        <f t="shared" si="36"/>
        <v>0</v>
      </c>
      <c r="Q354" s="10">
        <f t="shared" si="36"/>
        <v>0</v>
      </c>
      <c r="R354" s="10">
        <f t="shared" si="36"/>
        <v>0</v>
      </c>
      <c r="S354" s="10">
        <f t="shared" si="36"/>
        <v>0</v>
      </c>
      <c r="T354" s="10">
        <f t="shared" si="36"/>
        <v>0</v>
      </c>
      <c r="U354" s="10">
        <f t="shared" si="36"/>
        <v>0</v>
      </c>
      <c r="V354" s="10">
        <f t="shared" si="36"/>
        <v>0</v>
      </c>
    </row>
    <row r="355" spans="1:22" s="28" customFormat="1" ht="31.5" outlineLevel="6">
      <c r="A355" s="22" t="s">
        <v>144</v>
      </c>
      <c r="B355" s="9" t="s">
        <v>14</v>
      </c>
      <c r="C355" s="9" t="s">
        <v>145</v>
      </c>
      <c r="D355" s="9" t="s">
        <v>5</v>
      </c>
      <c r="E355" s="9"/>
      <c r="F355" s="88">
        <f>F356</f>
        <v>1438.1060000000002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8" customFormat="1" ht="36" customHeight="1" outlineLevel="6">
      <c r="A356" s="22" t="s">
        <v>149</v>
      </c>
      <c r="B356" s="12" t="s">
        <v>14</v>
      </c>
      <c r="C356" s="12" t="s">
        <v>146</v>
      </c>
      <c r="D356" s="12" t="s">
        <v>5</v>
      </c>
      <c r="E356" s="12"/>
      <c r="F356" s="94">
        <f>F357+F363</f>
        <v>1438.1060000000002</v>
      </c>
      <c r="G356" s="13">
        <f aca="true" t="shared" si="37" ref="G356:V357">G357</f>
        <v>0</v>
      </c>
      <c r="H356" s="13">
        <f t="shared" si="37"/>
        <v>0</v>
      </c>
      <c r="I356" s="13">
        <f t="shared" si="37"/>
        <v>0</v>
      </c>
      <c r="J356" s="13">
        <f t="shared" si="37"/>
        <v>0</v>
      </c>
      <c r="K356" s="13">
        <f t="shared" si="37"/>
        <v>0</v>
      </c>
      <c r="L356" s="13">
        <f t="shared" si="37"/>
        <v>0</v>
      </c>
      <c r="M356" s="13">
        <f t="shared" si="37"/>
        <v>0</v>
      </c>
      <c r="N356" s="13">
        <f t="shared" si="37"/>
        <v>0</v>
      </c>
      <c r="O356" s="13">
        <f t="shared" si="37"/>
        <v>0</v>
      </c>
      <c r="P356" s="13">
        <f t="shared" si="37"/>
        <v>0</v>
      </c>
      <c r="Q356" s="13">
        <f t="shared" si="37"/>
        <v>0</v>
      </c>
      <c r="R356" s="13">
        <f t="shared" si="37"/>
        <v>0</v>
      </c>
      <c r="S356" s="13">
        <f t="shared" si="37"/>
        <v>0</v>
      </c>
      <c r="T356" s="13">
        <f t="shared" si="37"/>
        <v>0</v>
      </c>
      <c r="U356" s="13">
        <f t="shared" si="37"/>
        <v>0</v>
      </c>
      <c r="V356" s="13">
        <f t="shared" si="37"/>
        <v>0</v>
      </c>
    </row>
    <row r="357" spans="1:22" s="28" customFormat="1" ht="47.25" outlineLevel="6">
      <c r="A357" s="57" t="s">
        <v>300</v>
      </c>
      <c r="B357" s="19" t="s">
        <v>14</v>
      </c>
      <c r="C357" s="19" t="s">
        <v>150</v>
      </c>
      <c r="D357" s="19" t="s">
        <v>5</v>
      </c>
      <c r="E357" s="19"/>
      <c r="F357" s="90">
        <f>F358+F361</f>
        <v>1431.9170000000001</v>
      </c>
      <c r="G357" s="7">
        <f t="shared" si="37"/>
        <v>0</v>
      </c>
      <c r="H357" s="7">
        <f t="shared" si="37"/>
        <v>0</v>
      </c>
      <c r="I357" s="7">
        <f t="shared" si="37"/>
        <v>0</v>
      </c>
      <c r="J357" s="7">
        <f t="shared" si="37"/>
        <v>0</v>
      </c>
      <c r="K357" s="7">
        <f t="shared" si="37"/>
        <v>0</v>
      </c>
      <c r="L357" s="7">
        <f t="shared" si="37"/>
        <v>0</v>
      </c>
      <c r="M357" s="7">
        <f t="shared" si="37"/>
        <v>0</v>
      </c>
      <c r="N357" s="7">
        <f t="shared" si="37"/>
        <v>0</v>
      </c>
      <c r="O357" s="7">
        <f t="shared" si="37"/>
        <v>0</v>
      </c>
      <c r="P357" s="7">
        <f t="shared" si="37"/>
        <v>0</v>
      </c>
      <c r="Q357" s="7">
        <f t="shared" si="37"/>
        <v>0</v>
      </c>
      <c r="R357" s="7">
        <f t="shared" si="37"/>
        <v>0</v>
      </c>
      <c r="S357" s="7">
        <f t="shared" si="37"/>
        <v>0</v>
      </c>
      <c r="T357" s="7">
        <f t="shared" si="37"/>
        <v>0</v>
      </c>
      <c r="U357" s="7">
        <f t="shared" si="37"/>
        <v>0</v>
      </c>
      <c r="V357" s="7">
        <f t="shared" si="37"/>
        <v>0</v>
      </c>
    </row>
    <row r="358" spans="1:22" s="28" customFormat="1" ht="31.5" outlineLevel="6">
      <c r="A358" s="5" t="s">
        <v>100</v>
      </c>
      <c r="B358" s="6" t="s">
        <v>14</v>
      </c>
      <c r="C358" s="6" t="s">
        <v>150</v>
      </c>
      <c r="D358" s="6" t="s">
        <v>99</v>
      </c>
      <c r="E358" s="6"/>
      <c r="F358" s="91">
        <f>F359+F360</f>
        <v>1424.18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6">
      <c r="A359" s="53" t="s">
        <v>96</v>
      </c>
      <c r="B359" s="54" t="s">
        <v>14</v>
      </c>
      <c r="C359" s="54" t="s">
        <v>150</v>
      </c>
      <c r="D359" s="54" t="s">
        <v>95</v>
      </c>
      <c r="E359" s="54"/>
      <c r="F359" s="92">
        <v>1421.98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6">
      <c r="A360" s="53" t="s">
        <v>97</v>
      </c>
      <c r="B360" s="54" t="s">
        <v>14</v>
      </c>
      <c r="C360" s="54" t="s">
        <v>150</v>
      </c>
      <c r="D360" s="54" t="s">
        <v>98</v>
      </c>
      <c r="E360" s="54"/>
      <c r="F360" s="92">
        <v>2.2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1.5" outlineLevel="6">
      <c r="A361" s="5" t="s">
        <v>101</v>
      </c>
      <c r="B361" s="6" t="s">
        <v>14</v>
      </c>
      <c r="C361" s="6" t="s">
        <v>150</v>
      </c>
      <c r="D361" s="6" t="s">
        <v>102</v>
      </c>
      <c r="E361" s="6"/>
      <c r="F361" s="91">
        <f>F362</f>
        <v>7.737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31.5" outlineLevel="6">
      <c r="A362" s="53" t="s">
        <v>105</v>
      </c>
      <c r="B362" s="54" t="s">
        <v>14</v>
      </c>
      <c r="C362" s="54" t="s">
        <v>150</v>
      </c>
      <c r="D362" s="54" t="s">
        <v>106</v>
      </c>
      <c r="E362" s="54"/>
      <c r="F362" s="92">
        <v>7.737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15.75" outlineLevel="6">
      <c r="A363" s="56" t="s">
        <v>158</v>
      </c>
      <c r="B363" s="19" t="s">
        <v>14</v>
      </c>
      <c r="C363" s="19" t="s">
        <v>159</v>
      </c>
      <c r="D363" s="19" t="s">
        <v>5</v>
      </c>
      <c r="E363" s="19"/>
      <c r="F363" s="90">
        <f>F364</f>
        <v>6.189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15.75" outlineLevel="6">
      <c r="A364" s="5" t="s">
        <v>118</v>
      </c>
      <c r="B364" s="6" t="s">
        <v>14</v>
      </c>
      <c r="C364" s="6" t="s">
        <v>159</v>
      </c>
      <c r="D364" s="6" t="s">
        <v>342</v>
      </c>
      <c r="E364" s="6"/>
      <c r="F364" s="91">
        <v>6.189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9.5" customHeight="1" outlineLevel="6">
      <c r="A365" s="76" t="s">
        <v>351</v>
      </c>
      <c r="B365" s="12" t="s">
        <v>14</v>
      </c>
      <c r="C365" s="12" t="s">
        <v>196</v>
      </c>
      <c r="D365" s="12" t="s">
        <v>5</v>
      </c>
      <c r="E365" s="12"/>
      <c r="F365" s="94">
        <f>F366</f>
        <v>13729.900000000001</v>
      </c>
      <c r="G365" s="13">
        <f aca="true" t="shared" si="38" ref="G365:V365">G367</f>
        <v>0</v>
      </c>
      <c r="H365" s="13">
        <f t="shared" si="38"/>
        <v>0</v>
      </c>
      <c r="I365" s="13">
        <f t="shared" si="38"/>
        <v>0</v>
      </c>
      <c r="J365" s="13">
        <f t="shared" si="38"/>
        <v>0</v>
      </c>
      <c r="K365" s="13">
        <f t="shared" si="38"/>
        <v>0</v>
      </c>
      <c r="L365" s="13">
        <f t="shared" si="38"/>
        <v>0</v>
      </c>
      <c r="M365" s="13">
        <f t="shared" si="38"/>
        <v>0</v>
      </c>
      <c r="N365" s="13">
        <f t="shared" si="38"/>
        <v>0</v>
      </c>
      <c r="O365" s="13">
        <f t="shared" si="38"/>
        <v>0</v>
      </c>
      <c r="P365" s="13">
        <f t="shared" si="38"/>
        <v>0</v>
      </c>
      <c r="Q365" s="13">
        <f t="shared" si="38"/>
        <v>0</v>
      </c>
      <c r="R365" s="13">
        <f t="shared" si="38"/>
        <v>0</v>
      </c>
      <c r="S365" s="13">
        <f t="shared" si="38"/>
        <v>0</v>
      </c>
      <c r="T365" s="13">
        <f t="shared" si="38"/>
        <v>0</v>
      </c>
      <c r="U365" s="13">
        <f t="shared" si="38"/>
        <v>0</v>
      </c>
      <c r="V365" s="13">
        <f t="shared" si="38"/>
        <v>0</v>
      </c>
    </row>
    <row r="366" spans="1:22" s="28" customFormat="1" ht="33" customHeight="1" outlineLevel="6">
      <c r="A366" s="76" t="s">
        <v>226</v>
      </c>
      <c r="B366" s="12" t="s">
        <v>14</v>
      </c>
      <c r="C366" s="12" t="s">
        <v>227</v>
      </c>
      <c r="D366" s="12" t="s">
        <v>5</v>
      </c>
      <c r="E366" s="12"/>
      <c r="F366" s="94">
        <f>F367</f>
        <v>13729.900000000001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s="28" customFormat="1" ht="31.5" outlineLevel="6">
      <c r="A367" s="56" t="s">
        <v>160</v>
      </c>
      <c r="B367" s="19" t="s">
        <v>14</v>
      </c>
      <c r="C367" s="19" t="s">
        <v>228</v>
      </c>
      <c r="D367" s="19" t="s">
        <v>5</v>
      </c>
      <c r="E367" s="19"/>
      <c r="F367" s="90">
        <f>F368+F371+F374</f>
        <v>13729.900000000001</v>
      </c>
      <c r="G367" s="7">
        <f aca="true" t="shared" si="39" ref="G367:V367">G368</f>
        <v>0</v>
      </c>
      <c r="H367" s="7">
        <f t="shared" si="39"/>
        <v>0</v>
      </c>
      <c r="I367" s="7">
        <f t="shared" si="39"/>
        <v>0</v>
      </c>
      <c r="J367" s="7">
        <f t="shared" si="39"/>
        <v>0</v>
      </c>
      <c r="K367" s="7">
        <f t="shared" si="39"/>
        <v>0</v>
      </c>
      <c r="L367" s="7">
        <f t="shared" si="39"/>
        <v>0</v>
      </c>
      <c r="M367" s="7">
        <f t="shared" si="39"/>
        <v>0</v>
      </c>
      <c r="N367" s="7">
        <f t="shared" si="39"/>
        <v>0</v>
      </c>
      <c r="O367" s="7">
        <f t="shared" si="39"/>
        <v>0</v>
      </c>
      <c r="P367" s="7">
        <f t="shared" si="39"/>
        <v>0</v>
      </c>
      <c r="Q367" s="7">
        <f t="shared" si="39"/>
        <v>0</v>
      </c>
      <c r="R367" s="7">
        <f t="shared" si="39"/>
        <v>0</v>
      </c>
      <c r="S367" s="7">
        <f t="shared" si="39"/>
        <v>0</v>
      </c>
      <c r="T367" s="7">
        <f t="shared" si="39"/>
        <v>0</v>
      </c>
      <c r="U367" s="7">
        <f t="shared" si="39"/>
        <v>0</v>
      </c>
      <c r="V367" s="7">
        <f t="shared" si="39"/>
        <v>0</v>
      </c>
    </row>
    <row r="368" spans="1:22" s="28" customFormat="1" ht="15.75" outlineLevel="6">
      <c r="A368" s="5" t="s">
        <v>119</v>
      </c>
      <c r="B368" s="6" t="s">
        <v>14</v>
      </c>
      <c r="C368" s="6" t="s">
        <v>228</v>
      </c>
      <c r="D368" s="6" t="s">
        <v>120</v>
      </c>
      <c r="E368" s="6"/>
      <c r="F368" s="91">
        <f>F369+F370</f>
        <v>11651.45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6">
      <c r="A369" s="53" t="s">
        <v>96</v>
      </c>
      <c r="B369" s="54" t="s">
        <v>14</v>
      </c>
      <c r="C369" s="54" t="s">
        <v>228</v>
      </c>
      <c r="D369" s="54" t="s">
        <v>121</v>
      </c>
      <c r="E369" s="54"/>
      <c r="F369" s="92">
        <v>11651.45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31.5" outlineLevel="6">
      <c r="A370" s="53" t="s">
        <v>97</v>
      </c>
      <c r="B370" s="54" t="s">
        <v>14</v>
      </c>
      <c r="C370" s="54" t="s">
        <v>228</v>
      </c>
      <c r="D370" s="54" t="s">
        <v>122</v>
      </c>
      <c r="E370" s="54"/>
      <c r="F370" s="92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1.5" outlineLevel="6">
      <c r="A371" s="5" t="s">
        <v>101</v>
      </c>
      <c r="B371" s="6" t="s">
        <v>14</v>
      </c>
      <c r="C371" s="6" t="s">
        <v>228</v>
      </c>
      <c r="D371" s="6" t="s">
        <v>102</v>
      </c>
      <c r="E371" s="6"/>
      <c r="F371" s="91">
        <f>F372+F373</f>
        <v>2002.45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31.5" outlineLevel="6">
      <c r="A372" s="53" t="s">
        <v>103</v>
      </c>
      <c r="B372" s="54" t="s">
        <v>14</v>
      </c>
      <c r="C372" s="54" t="s">
        <v>228</v>
      </c>
      <c r="D372" s="54" t="s">
        <v>104</v>
      </c>
      <c r="E372" s="54"/>
      <c r="F372" s="92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8" customFormat="1" ht="31.5" outlineLevel="6">
      <c r="A373" s="53" t="s">
        <v>105</v>
      </c>
      <c r="B373" s="54" t="s">
        <v>14</v>
      </c>
      <c r="C373" s="54" t="s">
        <v>228</v>
      </c>
      <c r="D373" s="54" t="s">
        <v>106</v>
      </c>
      <c r="E373" s="54"/>
      <c r="F373" s="92">
        <v>2002.45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15.75" outlineLevel="6">
      <c r="A374" s="5" t="s">
        <v>107</v>
      </c>
      <c r="B374" s="6" t="s">
        <v>14</v>
      </c>
      <c r="C374" s="6" t="s">
        <v>228</v>
      </c>
      <c r="D374" s="6" t="s">
        <v>108</v>
      </c>
      <c r="E374" s="6"/>
      <c r="F374" s="91">
        <f>F375+F376</f>
        <v>76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31.5" outlineLevel="6">
      <c r="A375" s="53" t="s">
        <v>109</v>
      </c>
      <c r="B375" s="54" t="s">
        <v>14</v>
      </c>
      <c r="C375" s="54" t="s">
        <v>228</v>
      </c>
      <c r="D375" s="54" t="s">
        <v>111</v>
      </c>
      <c r="E375" s="54"/>
      <c r="F375" s="92">
        <v>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3" t="s">
        <v>110</v>
      </c>
      <c r="B376" s="54" t="s">
        <v>14</v>
      </c>
      <c r="C376" s="54" t="s">
        <v>228</v>
      </c>
      <c r="D376" s="54" t="s">
        <v>112</v>
      </c>
      <c r="E376" s="54"/>
      <c r="F376" s="92">
        <v>73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17.25" customHeight="1" outlineLevel="6">
      <c r="A377" s="16" t="s">
        <v>75</v>
      </c>
      <c r="B377" s="17" t="s">
        <v>55</v>
      </c>
      <c r="C377" s="17" t="s">
        <v>6</v>
      </c>
      <c r="D377" s="17" t="s">
        <v>5</v>
      </c>
      <c r="E377" s="17"/>
      <c r="F377" s="18">
        <f>F378</f>
        <v>18877.47</v>
      </c>
      <c r="G377" s="18" t="e">
        <f>G378+#REF!+#REF!</f>
        <v>#REF!</v>
      </c>
      <c r="H377" s="18" t="e">
        <f>H378+#REF!+#REF!</f>
        <v>#REF!</v>
      </c>
      <c r="I377" s="18" t="e">
        <f>I378+#REF!+#REF!</f>
        <v>#REF!</v>
      </c>
      <c r="J377" s="18" t="e">
        <f>J378+#REF!+#REF!</f>
        <v>#REF!</v>
      </c>
      <c r="K377" s="18" t="e">
        <f>K378+#REF!+#REF!</f>
        <v>#REF!</v>
      </c>
      <c r="L377" s="18" t="e">
        <f>L378+#REF!+#REF!</f>
        <v>#REF!</v>
      </c>
      <c r="M377" s="18" t="e">
        <f>M378+#REF!+#REF!</f>
        <v>#REF!</v>
      </c>
      <c r="N377" s="18" t="e">
        <f>N378+#REF!+#REF!</f>
        <v>#REF!</v>
      </c>
      <c r="O377" s="18" t="e">
        <f>O378+#REF!+#REF!</f>
        <v>#REF!</v>
      </c>
      <c r="P377" s="18" t="e">
        <f>P378+#REF!+#REF!</f>
        <v>#REF!</v>
      </c>
      <c r="Q377" s="18" t="e">
        <f>Q378+#REF!+#REF!</f>
        <v>#REF!</v>
      </c>
      <c r="R377" s="18" t="e">
        <f>R378+#REF!+#REF!</f>
        <v>#REF!</v>
      </c>
      <c r="S377" s="18" t="e">
        <f>S378+#REF!+#REF!</f>
        <v>#REF!</v>
      </c>
      <c r="T377" s="18" t="e">
        <f>T378+#REF!+#REF!</f>
        <v>#REF!</v>
      </c>
      <c r="U377" s="18" t="e">
        <f>U378+#REF!+#REF!</f>
        <v>#REF!</v>
      </c>
      <c r="V377" s="18" t="e">
        <f>V378+#REF!+#REF!</f>
        <v>#REF!</v>
      </c>
    </row>
    <row r="378" spans="1:22" s="28" customFormat="1" ht="15.75" outlineLevel="3">
      <c r="A378" s="8" t="s">
        <v>39</v>
      </c>
      <c r="B378" s="9" t="s">
        <v>15</v>
      </c>
      <c r="C378" s="9" t="s">
        <v>6</v>
      </c>
      <c r="D378" s="9" t="s">
        <v>5</v>
      </c>
      <c r="E378" s="9"/>
      <c r="F378" s="10">
        <f>F379+F392+F396+F400</f>
        <v>18877.47</v>
      </c>
      <c r="G378" s="10" t="e">
        <f>G379+#REF!+#REF!</f>
        <v>#REF!</v>
      </c>
      <c r="H378" s="10" t="e">
        <f>H379+#REF!+#REF!</f>
        <v>#REF!</v>
      </c>
      <c r="I378" s="10" t="e">
        <f>I379+#REF!+#REF!</f>
        <v>#REF!</v>
      </c>
      <c r="J378" s="10" t="e">
        <f>J379+#REF!+#REF!</f>
        <v>#REF!</v>
      </c>
      <c r="K378" s="10" t="e">
        <f>K379+#REF!+#REF!</f>
        <v>#REF!</v>
      </c>
      <c r="L378" s="10" t="e">
        <f>L379+#REF!+#REF!</f>
        <v>#REF!</v>
      </c>
      <c r="M378" s="10" t="e">
        <f>M379+#REF!+#REF!</f>
        <v>#REF!</v>
      </c>
      <c r="N378" s="10" t="e">
        <f>N379+#REF!+#REF!</f>
        <v>#REF!</v>
      </c>
      <c r="O378" s="10" t="e">
        <f>O379+#REF!+#REF!</f>
        <v>#REF!</v>
      </c>
      <c r="P378" s="10" t="e">
        <f>P379+#REF!+#REF!</f>
        <v>#REF!</v>
      </c>
      <c r="Q378" s="10" t="e">
        <f>Q379+#REF!+#REF!</f>
        <v>#REF!</v>
      </c>
      <c r="R378" s="10" t="e">
        <f>R379+#REF!+#REF!</f>
        <v>#REF!</v>
      </c>
      <c r="S378" s="10" t="e">
        <f>S379+#REF!+#REF!</f>
        <v>#REF!</v>
      </c>
      <c r="T378" s="10" t="e">
        <f>T379+#REF!+#REF!</f>
        <v>#REF!</v>
      </c>
      <c r="U378" s="10" t="e">
        <f>U379+#REF!+#REF!</f>
        <v>#REF!</v>
      </c>
      <c r="V378" s="10" t="e">
        <f>V379+#REF!+#REF!</f>
        <v>#REF!</v>
      </c>
    </row>
    <row r="379" spans="1:22" s="28" customFormat="1" ht="19.5" customHeight="1" outlineLevel="3">
      <c r="A379" s="14" t="s">
        <v>229</v>
      </c>
      <c r="B379" s="12" t="s">
        <v>15</v>
      </c>
      <c r="C379" s="12" t="s">
        <v>230</v>
      </c>
      <c r="D379" s="12" t="s">
        <v>5</v>
      </c>
      <c r="E379" s="12"/>
      <c r="F379" s="13">
        <f>F380+F384</f>
        <v>18527.47</v>
      </c>
      <c r="G379" s="13">
        <f aca="true" t="shared" si="40" ref="G379:V379">G385</f>
        <v>0</v>
      </c>
      <c r="H379" s="13">
        <f t="shared" si="40"/>
        <v>0</v>
      </c>
      <c r="I379" s="13">
        <f t="shared" si="40"/>
        <v>0</v>
      </c>
      <c r="J379" s="13">
        <f t="shared" si="40"/>
        <v>0</v>
      </c>
      <c r="K379" s="13">
        <f t="shared" si="40"/>
        <v>0</v>
      </c>
      <c r="L379" s="13">
        <f t="shared" si="40"/>
        <v>0</v>
      </c>
      <c r="M379" s="13">
        <f t="shared" si="40"/>
        <v>0</v>
      </c>
      <c r="N379" s="13">
        <f t="shared" si="40"/>
        <v>0</v>
      </c>
      <c r="O379" s="13">
        <f t="shared" si="40"/>
        <v>0</v>
      </c>
      <c r="P379" s="13">
        <f t="shared" si="40"/>
        <v>0</v>
      </c>
      <c r="Q379" s="13">
        <f t="shared" si="40"/>
        <v>0</v>
      </c>
      <c r="R379" s="13">
        <f t="shared" si="40"/>
        <v>0</v>
      </c>
      <c r="S379" s="13">
        <f t="shared" si="40"/>
        <v>0</v>
      </c>
      <c r="T379" s="13">
        <f t="shared" si="40"/>
        <v>0</v>
      </c>
      <c r="U379" s="13">
        <f t="shared" si="40"/>
        <v>0</v>
      </c>
      <c r="V379" s="13">
        <f t="shared" si="40"/>
        <v>0</v>
      </c>
    </row>
    <row r="380" spans="1:22" s="28" customFormat="1" ht="19.5" customHeight="1" outlineLevel="3">
      <c r="A380" s="56" t="s">
        <v>132</v>
      </c>
      <c r="B380" s="19" t="s">
        <v>15</v>
      </c>
      <c r="C380" s="19" t="s">
        <v>232</v>
      </c>
      <c r="D380" s="19" t="s">
        <v>5</v>
      </c>
      <c r="E380" s="19"/>
      <c r="F380" s="20">
        <f>F381</f>
        <v>100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8" customFormat="1" ht="32.25" customHeight="1" outlineLevel="3">
      <c r="A381" s="83" t="s">
        <v>231</v>
      </c>
      <c r="B381" s="6" t="s">
        <v>15</v>
      </c>
      <c r="C381" s="6" t="s">
        <v>233</v>
      </c>
      <c r="D381" s="6" t="s">
        <v>5</v>
      </c>
      <c r="E381" s="6"/>
      <c r="F381" s="7">
        <f>F382</f>
        <v>100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8" customFormat="1" ht="19.5" customHeight="1" outlineLevel="3">
      <c r="A382" s="53" t="s">
        <v>101</v>
      </c>
      <c r="B382" s="54" t="s">
        <v>15</v>
      </c>
      <c r="C382" s="54" t="s">
        <v>233</v>
      </c>
      <c r="D382" s="54" t="s">
        <v>102</v>
      </c>
      <c r="E382" s="54"/>
      <c r="F382" s="55">
        <f>F383</f>
        <v>100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8" customFormat="1" ht="19.5" customHeight="1" outlineLevel="3">
      <c r="A383" s="53" t="s">
        <v>105</v>
      </c>
      <c r="B383" s="54" t="s">
        <v>15</v>
      </c>
      <c r="C383" s="54" t="s">
        <v>233</v>
      </c>
      <c r="D383" s="54" t="s">
        <v>106</v>
      </c>
      <c r="E383" s="54"/>
      <c r="F383" s="55">
        <v>100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8" customFormat="1" ht="35.25" customHeight="1" outlineLevel="3">
      <c r="A384" s="70" t="s">
        <v>234</v>
      </c>
      <c r="B384" s="19" t="s">
        <v>15</v>
      </c>
      <c r="C384" s="19" t="s">
        <v>235</v>
      </c>
      <c r="D384" s="19" t="s">
        <v>5</v>
      </c>
      <c r="E384" s="19"/>
      <c r="F384" s="20">
        <f>F385+F389</f>
        <v>18427.47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8" customFormat="1" ht="31.5" outlineLevel="3">
      <c r="A385" s="5" t="s">
        <v>236</v>
      </c>
      <c r="B385" s="6" t="s">
        <v>15</v>
      </c>
      <c r="C385" s="6" t="s">
        <v>237</v>
      </c>
      <c r="D385" s="6" t="s">
        <v>5</v>
      </c>
      <c r="E385" s="6"/>
      <c r="F385" s="7">
        <f>F386</f>
        <v>10232.69</v>
      </c>
      <c r="G385" s="7">
        <f aca="true" t="shared" si="41" ref="G385:V385">G387</f>
        <v>0</v>
      </c>
      <c r="H385" s="7">
        <f t="shared" si="41"/>
        <v>0</v>
      </c>
      <c r="I385" s="7">
        <f t="shared" si="41"/>
        <v>0</v>
      </c>
      <c r="J385" s="7">
        <f t="shared" si="41"/>
        <v>0</v>
      </c>
      <c r="K385" s="7">
        <f t="shared" si="41"/>
        <v>0</v>
      </c>
      <c r="L385" s="7">
        <f t="shared" si="41"/>
        <v>0</v>
      </c>
      <c r="M385" s="7">
        <f t="shared" si="41"/>
        <v>0</v>
      </c>
      <c r="N385" s="7">
        <f t="shared" si="41"/>
        <v>0</v>
      </c>
      <c r="O385" s="7">
        <f t="shared" si="41"/>
        <v>0</v>
      </c>
      <c r="P385" s="7">
        <f t="shared" si="41"/>
        <v>0</v>
      </c>
      <c r="Q385" s="7">
        <f t="shared" si="41"/>
        <v>0</v>
      </c>
      <c r="R385" s="7">
        <f t="shared" si="41"/>
        <v>0</v>
      </c>
      <c r="S385" s="7">
        <f t="shared" si="41"/>
        <v>0</v>
      </c>
      <c r="T385" s="7">
        <f t="shared" si="41"/>
        <v>0</v>
      </c>
      <c r="U385" s="7">
        <f t="shared" si="41"/>
        <v>0</v>
      </c>
      <c r="V385" s="7">
        <f t="shared" si="41"/>
        <v>0</v>
      </c>
    </row>
    <row r="386" spans="1:22" s="28" customFormat="1" ht="15.75" outlineLevel="3">
      <c r="A386" s="53" t="s">
        <v>129</v>
      </c>
      <c r="B386" s="54" t="s">
        <v>15</v>
      </c>
      <c r="C386" s="54" t="s">
        <v>237</v>
      </c>
      <c r="D386" s="54" t="s">
        <v>130</v>
      </c>
      <c r="E386" s="54"/>
      <c r="F386" s="55">
        <f>F387+F388</f>
        <v>10232.69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8" customFormat="1" ht="47.25" outlineLevel="3">
      <c r="A387" s="62" t="s">
        <v>302</v>
      </c>
      <c r="B387" s="54" t="s">
        <v>15</v>
      </c>
      <c r="C387" s="54" t="s">
        <v>237</v>
      </c>
      <c r="D387" s="54" t="s">
        <v>88</v>
      </c>
      <c r="E387" s="54"/>
      <c r="F387" s="55">
        <v>10177.7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8" customFormat="1" ht="15.75" outlineLevel="3">
      <c r="A388" s="65" t="s">
        <v>89</v>
      </c>
      <c r="B388" s="54" t="s">
        <v>15</v>
      </c>
      <c r="C388" s="54" t="s">
        <v>362</v>
      </c>
      <c r="D388" s="54" t="s">
        <v>90</v>
      </c>
      <c r="E388" s="54"/>
      <c r="F388" s="55">
        <v>54.99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8" customFormat="1" ht="31.5" outlineLevel="3">
      <c r="A389" s="5" t="s">
        <v>239</v>
      </c>
      <c r="B389" s="6" t="s">
        <v>15</v>
      </c>
      <c r="C389" s="6" t="s">
        <v>238</v>
      </c>
      <c r="D389" s="6" t="s">
        <v>5</v>
      </c>
      <c r="E389" s="6"/>
      <c r="F389" s="7">
        <f>F390</f>
        <v>8194.78</v>
      </c>
      <c r="G389" s="7">
        <f aca="true" t="shared" si="42" ref="G389:V389">G391</f>
        <v>0</v>
      </c>
      <c r="H389" s="7">
        <f t="shared" si="42"/>
        <v>0</v>
      </c>
      <c r="I389" s="7">
        <f t="shared" si="42"/>
        <v>0</v>
      </c>
      <c r="J389" s="7">
        <f t="shared" si="42"/>
        <v>0</v>
      </c>
      <c r="K389" s="7">
        <f t="shared" si="42"/>
        <v>0</v>
      </c>
      <c r="L389" s="7">
        <f t="shared" si="42"/>
        <v>0</v>
      </c>
      <c r="M389" s="7">
        <f t="shared" si="42"/>
        <v>0</v>
      </c>
      <c r="N389" s="7">
        <f t="shared" si="42"/>
        <v>0</v>
      </c>
      <c r="O389" s="7">
        <f t="shared" si="42"/>
        <v>0</v>
      </c>
      <c r="P389" s="7">
        <f t="shared" si="42"/>
        <v>0</v>
      </c>
      <c r="Q389" s="7">
        <f t="shared" si="42"/>
        <v>0</v>
      </c>
      <c r="R389" s="7">
        <f t="shared" si="42"/>
        <v>0</v>
      </c>
      <c r="S389" s="7">
        <f t="shared" si="42"/>
        <v>0</v>
      </c>
      <c r="T389" s="7">
        <f t="shared" si="42"/>
        <v>0</v>
      </c>
      <c r="U389" s="7">
        <f t="shared" si="42"/>
        <v>0</v>
      </c>
      <c r="V389" s="7">
        <f t="shared" si="42"/>
        <v>0</v>
      </c>
    </row>
    <row r="390" spans="1:22" s="28" customFormat="1" ht="15.75" outlineLevel="3">
      <c r="A390" s="53" t="s">
        <v>129</v>
      </c>
      <c r="B390" s="54" t="s">
        <v>15</v>
      </c>
      <c r="C390" s="54" t="s">
        <v>238</v>
      </c>
      <c r="D390" s="54" t="s">
        <v>130</v>
      </c>
      <c r="E390" s="54"/>
      <c r="F390" s="55">
        <f>F391</f>
        <v>8194.78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8" customFormat="1" ht="47.25" outlineLevel="3">
      <c r="A391" s="62" t="s">
        <v>302</v>
      </c>
      <c r="B391" s="54" t="s">
        <v>15</v>
      </c>
      <c r="C391" s="54" t="s">
        <v>238</v>
      </c>
      <c r="D391" s="54" t="s">
        <v>88</v>
      </c>
      <c r="E391" s="54"/>
      <c r="F391" s="55">
        <v>8194.78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8" customFormat="1" ht="15.75" outlineLevel="3">
      <c r="A392" s="8" t="s">
        <v>355</v>
      </c>
      <c r="B392" s="9" t="s">
        <v>15</v>
      </c>
      <c r="C392" s="9" t="s">
        <v>241</v>
      </c>
      <c r="D392" s="9" t="s">
        <v>5</v>
      </c>
      <c r="E392" s="9"/>
      <c r="F392" s="10">
        <f>F393</f>
        <v>200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36" customHeight="1" outlineLevel="3">
      <c r="A393" s="83" t="s">
        <v>240</v>
      </c>
      <c r="B393" s="6" t="s">
        <v>15</v>
      </c>
      <c r="C393" s="6" t="s">
        <v>242</v>
      </c>
      <c r="D393" s="6" t="s">
        <v>5</v>
      </c>
      <c r="E393" s="6"/>
      <c r="F393" s="7">
        <f>F394</f>
        <v>200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31.5" outlineLevel="3">
      <c r="A394" s="53" t="s">
        <v>101</v>
      </c>
      <c r="B394" s="54" t="s">
        <v>15</v>
      </c>
      <c r="C394" s="54" t="s">
        <v>242</v>
      </c>
      <c r="D394" s="54" t="s">
        <v>102</v>
      </c>
      <c r="E394" s="54"/>
      <c r="F394" s="55">
        <f>F395</f>
        <v>200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1.5" outlineLevel="3">
      <c r="A395" s="53" t="s">
        <v>105</v>
      </c>
      <c r="B395" s="54" t="s">
        <v>15</v>
      </c>
      <c r="C395" s="54" t="s">
        <v>242</v>
      </c>
      <c r="D395" s="54" t="s">
        <v>106</v>
      </c>
      <c r="E395" s="54"/>
      <c r="F395" s="55">
        <v>200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8" customFormat="1" ht="15.75" outlineLevel="3">
      <c r="A396" s="8" t="s">
        <v>356</v>
      </c>
      <c r="B396" s="9" t="s">
        <v>15</v>
      </c>
      <c r="C396" s="9" t="s">
        <v>244</v>
      </c>
      <c r="D396" s="9" t="s">
        <v>5</v>
      </c>
      <c r="E396" s="9"/>
      <c r="F396" s="10">
        <f>F397</f>
        <v>100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31.5" outlineLevel="3">
      <c r="A397" s="83" t="s">
        <v>243</v>
      </c>
      <c r="B397" s="6" t="s">
        <v>15</v>
      </c>
      <c r="C397" s="6" t="s">
        <v>245</v>
      </c>
      <c r="D397" s="6" t="s">
        <v>5</v>
      </c>
      <c r="E397" s="6"/>
      <c r="F397" s="7">
        <f>F398</f>
        <v>100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31.5" outlineLevel="3">
      <c r="A398" s="53" t="s">
        <v>101</v>
      </c>
      <c r="B398" s="54" t="s">
        <v>15</v>
      </c>
      <c r="C398" s="54" t="s">
        <v>245</v>
      </c>
      <c r="D398" s="54" t="s">
        <v>102</v>
      </c>
      <c r="E398" s="54"/>
      <c r="F398" s="55">
        <f>F399</f>
        <v>100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31.5" outlineLevel="3">
      <c r="A399" s="53" t="s">
        <v>105</v>
      </c>
      <c r="B399" s="54" t="s">
        <v>15</v>
      </c>
      <c r="C399" s="54" t="s">
        <v>245</v>
      </c>
      <c r="D399" s="54" t="s">
        <v>106</v>
      </c>
      <c r="E399" s="54"/>
      <c r="F399" s="55">
        <v>100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15.75" outlineLevel="3">
      <c r="A400" s="8" t="s">
        <v>357</v>
      </c>
      <c r="B400" s="9" t="s">
        <v>15</v>
      </c>
      <c r="C400" s="9" t="s">
        <v>247</v>
      </c>
      <c r="D400" s="9" t="s">
        <v>5</v>
      </c>
      <c r="E400" s="9"/>
      <c r="F400" s="10">
        <f>F401</f>
        <v>50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8" customFormat="1" ht="31.5" outlineLevel="3">
      <c r="A401" s="83" t="s">
        <v>246</v>
      </c>
      <c r="B401" s="6" t="s">
        <v>15</v>
      </c>
      <c r="C401" s="6" t="s">
        <v>248</v>
      </c>
      <c r="D401" s="6" t="s">
        <v>5</v>
      </c>
      <c r="E401" s="6"/>
      <c r="F401" s="7">
        <f>F402</f>
        <v>50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31.5" outlineLevel="3">
      <c r="A402" s="53" t="s">
        <v>101</v>
      </c>
      <c r="B402" s="54" t="s">
        <v>15</v>
      </c>
      <c r="C402" s="54" t="s">
        <v>248</v>
      </c>
      <c r="D402" s="54" t="s">
        <v>102</v>
      </c>
      <c r="E402" s="54"/>
      <c r="F402" s="55">
        <f>F403</f>
        <v>50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3">
      <c r="A403" s="53" t="s">
        <v>105</v>
      </c>
      <c r="B403" s="54" t="s">
        <v>15</v>
      </c>
      <c r="C403" s="54" t="s">
        <v>248</v>
      </c>
      <c r="D403" s="54" t="s">
        <v>106</v>
      </c>
      <c r="E403" s="54"/>
      <c r="F403" s="55">
        <v>50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17.25" customHeight="1" outlineLevel="6">
      <c r="A404" s="16" t="s">
        <v>54</v>
      </c>
      <c r="B404" s="17" t="s">
        <v>53</v>
      </c>
      <c r="C404" s="17" t="s">
        <v>6</v>
      </c>
      <c r="D404" s="17" t="s">
        <v>5</v>
      </c>
      <c r="E404" s="17"/>
      <c r="F404" s="18">
        <f>F405+F411+F420+F426</f>
        <v>4577.5</v>
      </c>
      <c r="G404" s="18" t="e">
        <f aca="true" t="shared" si="43" ref="G404:V404">G405+G411+G420</f>
        <v>#REF!</v>
      </c>
      <c r="H404" s="18" t="e">
        <f t="shared" si="43"/>
        <v>#REF!</v>
      </c>
      <c r="I404" s="18" t="e">
        <f t="shared" si="43"/>
        <v>#REF!</v>
      </c>
      <c r="J404" s="18" t="e">
        <f t="shared" si="43"/>
        <v>#REF!</v>
      </c>
      <c r="K404" s="18" t="e">
        <f t="shared" si="43"/>
        <v>#REF!</v>
      </c>
      <c r="L404" s="18" t="e">
        <f t="shared" si="43"/>
        <v>#REF!</v>
      </c>
      <c r="M404" s="18" t="e">
        <f t="shared" si="43"/>
        <v>#REF!</v>
      </c>
      <c r="N404" s="18" t="e">
        <f t="shared" si="43"/>
        <v>#REF!</v>
      </c>
      <c r="O404" s="18" t="e">
        <f t="shared" si="43"/>
        <v>#REF!</v>
      </c>
      <c r="P404" s="18" t="e">
        <f t="shared" si="43"/>
        <v>#REF!</v>
      </c>
      <c r="Q404" s="18" t="e">
        <f t="shared" si="43"/>
        <v>#REF!</v>
      </c>
      <c r="R404" s="18" t="e">
        <f t="shared" si="43"/>
        <v>#REF!</v>
      </c>
      <c r="S404" s="18" t="e">
        <f t="shared" si="43"/>
        <v>#REF!</v>
      </c>
      <c r="T404" s="18" t="e">
        <f t="shared" si="43"/>
        <v>#REF!</v>
      </c>
      <c r="U404" s="18" t="e">
        <f t="shared" si="43"/>
        <v>#REF!</v>
      </c>
      <c r="V404" s="18" t="e">
        <f t="shared" si="43"/>
        <v>#REF!</v>
      </c>
    </row>
    <row r="405" spans="1:22" s="28" customFormat="1" ht="15.75" outlineLevel="3">
      <c r="A405" s="79" t="s">
        <v>41</v>
      </c>
      <c r="B405" s="34" t="s">
        <v>16</v>
      </c>
      <c r="C405" s="34" t="s">
        <v>6</v>
      </c>
      <c r="D405" s="34" t="s">
        <v>5</v>
      </c>
      <c r="E405" s="34"/>
      <c r="F405" s="72">
        <f>F406</f>
        <v>524.9</v>
      </c>
      <c r="G405" s="10">
        <f aca="true" t="shared" si="44" ref="G405:V405">G407</f>
        <v>0</v>
      </c>
      <c r="H405" s="10">
        <f t="shared" si="44"/>
        <v>0</v>
      </c>
      <c r="I405" s="10">
        <f t="shared" si="44"/>
        <v>0</v>
      </c>
      <c r="J405" s="10">
        <f t="shared" si="44"/>
        <v>0</v>
      </c>
      <c r="K405" s="10">
        <f t="shared" si="44"/>
        <v>0</v>
      </c>
      <c r="L405" s="10">
        <f t="shared" si="44"/>
        <v>0</v>
      </c>
      <c r="M405" s="10">
        <f t="shared" si="44"/>
        <v>0</v>
      </c>
      <c r="N405" s="10">
        <f t="shared" si="44"/>
        <v>0</v>
      </c>
      <c r="O405" s="10">
        <f t="shared" si="44"/>
        <v>0</v>
      </c>
      <c r="P405" s="10">
        <f t="shared" si="44"/>
        <v>0</v>
      </c>
      <c r="Q405" s="10">
        <f t="shared" si="44"/>
        <v>0</v>
      </c>
      <c r="R405" s="10">
        <f t="shared" si="44"/>
        <v>0</v>
      </c>
      <c r="S405" s="10">
        <f t="shared" si="44"/>
        <v>0</v>
      </c>
      <c r="T405" s="10">
        <f t="shared" si="44"/>
        <v>0</v>
      </c>
      <c r="U405" s="10">
        <f t="shared" si="44"/>
        <v>0</v>
      </c>
      <c r="V405" s="10">
        <f t="shared" si="44"/>
        <v>0</v>
      </c>
    </row>
    <row r="406" spans="1:22" s="28" customFormat="1" ht="31.5" outlineLevel="3">
      <c r="A406" s="22" t="s">
        <v>144</v>
      </c>
      <c r="B406" s="9" t="s">
        <v>16</v>
      </c>
      <c r="C406" s="9" t="s">
        <v>145</v>
      </c>
      <c r="D406" s="9" t="s">
        <v>5</v>
      </c>
      <c r="E406" s="9"/>
      <c r="F406" s="10">
        <f>F407</f>
        <v>524.9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s="15" customFormat="1" ht="30.75" customHeight="1" outlineLevel="3">
      <c r="A407" s="22" t="s">
        <v>149</v>
      </c>
      <c r="B407" s="12" t="s">
        <v>16</v>
      </c>
      <c r="C407" s="12" t="s">
        <v>146</v>
      </c>
      <c r="D407" s="12" t="s">
        <v>5</v>
      </c>
      <c r="E407" s="12"/>
      <c r="F407" s="13">
        <f>F408</f>
        <v>524.9</v>
      </c>
      <c r="G407" s="13">
        <f aca="true" t="shared" si="45" ref="G407:V408">G408</f>
        <v>0</v>
      </c>
      <c r="H407" s="13">
        <f t="shared" si="45"/>
        <v>0</v>
      </c>
      <c r="I407" s="13">
        <f t="shared" si="45"/>
        <v>0</v>
      </c>
      <c r="J407" s="13">
        <f t="shared" si="45"/>
        <v>0</v>
      </c>
      <c r="K407" s="13">
        <f t="shared" si="45"/>
        <v>0</v>
      </c>
      <c r="L407" s="13">
        <f t="shared" si="45"/>
        <v>0</v>
      </c>
      <c r="M407" s="13">
        <f t="shared" si="45"/>
        <v>0</v>
      </c>
      <c r="N407" s="13">
        <f t="shared" si="45"/>
        <v>0</v>
      </c>
      <c r="O407" s="13">
        <f t="shared" si="45"/>
        <v>0</v>
      </c>
      <c r="P407" s="13">
        <f t="shared" si="45"/>
        <v>0</v>
      </c>
      <c r="Q407" s="13">
        <f t="shared" si="45"/>
        <v>0</v>
      </c>
      <c r="R407" s="13">
        <f t="shared" si="45"/>
        <v>0</v>
      </c>
      <c r="S407" s="13">
        <f t="shared" si="45"/>
        <v>0</v>
      </c>
      <c r="T407" s="13">
        <f t="shared" si="45"/>
        <v>0</v>
      </c>
      <c r="U407" s="13">
        <f t="shared" si="45"/>
        <v>0</v>
      </c>
      <c r="V407" s="13">
        <f t="shared" si="45"/>
        <v>0</v>
      </c>
    </row>
    <row r="408" spans="1:22" s="28" customFormat="1" ht="33" customHeight="1" outlineLevel="4">
      <c r="A408" s="56" t="s">
        <v>249</v>
      </c>
      <c r="B408" s="19" t="s">
        <v>16</v>
      </c>
      <c r="C408" s="19" t="s">
        <v>250</v>
      </c>
      <c r="D408" s="19" t="s">
        <v>5</v>
      </c>
      <c r="E408" s="19"/>
      <c r="F408" s="20">
        <f>F409</f>
        <v>524.9</v>
      </c>
      <c r="G408" s="7">
        <f t="shared" si="45"/>
        <v>0</v>
      </c>
      <c r="H408" s="7">
        <f t="shared" si="45"/>
        <v>0</v>
      </c>
      <c r="I408" s="7">
        <f t="shared" si="45"/>
        <v>0</v>
      </c>
      <c r="J408" s="7">
        <f t="shared" si="45"/>
        <v>0</v>
      </c>
      <c r="K408" s="7">
        <f t="shared" si="45"/>
        <v>0</v>
      </c>
      <c r="L408" s="7">
        <f t="shared" si="45"/>
        <v>0</v>
      </c>
      <c r="M408" s="7">
        <f t="shared" si="45"/>
        <v>0</v>
      </c>
      <c r="N408" s="7">
        <f t="shared" si="45"/>
        <v>0</v>
      </c>
      <c r="O408" s="7">
        <f t="shared" si="45"/>
        <v>0</v>
      </c>
      <c r="P408" s="7">
        <f t="shared" si="45"/>
        <v>0</v>
      </c>
      <c r="Q408" s="7">
        <f t="shared" si="45"/>
        <v>0</v>
      </c>
      <c r="R408" s="7">
        <f t="shared" si="45"/>
        <v>0</v>
      </c>
      <c r="S408" s="7">
        <f t="shared" si="45"/>
        <v>0</v>
      </c>
      <c r="T408" s="7">
        <f t="shared" si="45"/>
        <v>0</v>
      </c>
      <c r="U408" s="7">
        <f t="shared" si="45"/>
        <v>0</v>
      </c>
      <c r="V408" s="7">
        <f t="shared" si="45"/>
        <v>0</v>
      </c>
    </row>
    <row r="409" spans="1:22" s="28" customFormat="1" ht="15.75" outlineLevel="5">
      <c r="A409" s="5" t="s">
        <v>135</v>
      </c>
      <c r="B409" s="6" t="s">
        <v>16</v>
      </c>
      <c r="C409" s="6" t="s">
        <v>250</v>
      </c>
      <c r="D409" s="6" t="s">
        <v>133</v>
      </c>
      <c r="E409" s="6"/>
      <c r="F409" s="7">
        <f>F410</f>
        <v>524.9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31.5" outlineLevel="5">
      <c r="A410" s="53" t="s">
        <v>136</v>
      </c>
      <c r="B410" s="54" t="s">
        <v>16</v>
      </c>
      <c r="C410" s="54" t="s">
        <v>250</v>
      </c>
      <c r="D410" s="54" t="s">
        <v>134</v>
      </c>
      <c r="E410" s="54"/>
      <c r="F410" s="55">
        <v>524.9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15.75" outlineLevel="3">
      <c r="A411" s="79" t="s">
        <v>42</v>
      </c>
      <c r="B411" s="34" t="s">
        <v>17</v>
      </c>
      <c r="C411" s="34" t="s">
        <v>6</v>
      </c>
      <c r="D411" s="34" t="s">
        <v>5</v>
      </c>
      <c r="E411" s="34"/>
      <c r="F411" s="72">
        <f>F412+F416</f>
        <v>1569.6</v>
      </c>
      <c r="G411" s="10" t="e">
        <f>#REF!</f>
        <v>#REF!</v>
      </c>
      <c r="H411" s="10" t="e">
        <f>#REF!</f>
        <v>#REF!</v>
      </c>
      <c r="I411" s="10" t="e">
        <f>#REF!</f>
        <v>#REF!</v>
      </c>
      <c r="J411" s="10" t="e">
        <f>#REF!</f>
        <v>#REF!</v>
      </c>
      <c r="K411" s="10" t="e">
        <f>#REF!</f>
        <v>#REF!</v>
      </c>
      <c r="L411" s="10" t="e">
        <f>#REF!</f>
        <v>#REF!</v>
      </c>
      <c r="M411" s="10" t="e">
        <f>#REF!</f>
        <v>#REF!</v>
      </c>
      <c r="N411" s="10" t="e">
        <f>#REF!</f>
        <v>#REF!</v>
      </c>
      <c r="O411" s="10" t="e">
        <f>#REF!</f>
        <v>#REF!</v>
      </c>
      <c r="P411" s="10" t="e">
        <f>#REF!</f>
        <v>#REF!</v>
      </c>
      <c r="Q411" s="10" t="e">
        <f>#REF!</f>
        <v>#REF!</v>
      </c>
      <c r="R411" s="10" t="e">
        <f>#REF!</f>
        <v>#REF!</v>
      </c>
      <c r="S411" s="10" t="e">
        <f>#REF!</f>
        <v>#REF!</v>
      </c>
      <c r="T411" s="10" t="e">
        <f>#REF!</f>
        <v>#REF!</v>
      </c>
      <c r="U411" s="10" t="e">
        <f>#REF!</f>
        <v>#REF!</v>
      </c>
      <c r="V411" s="10" t="e">
        <f>#REF!</f>
        <v>#REF!</v>
      </c>
    </row>
    <row r="412" spans="1:22" s="28" customFormat="1" ht="15.75" outlineLevel="5">
      <c r="A412" s="8" t="s">
        <v>358</v>
      </c>
      <c r="B412" s="9" t="s">
        <v>17</v>
      </c>
      <c r="C412" s="9" t="s">
        <v>251</v>
      </c>
      <c r="D412" s="9" t="s">
        <v>5</v>
      </c>
      <c r="E412" s="9"/>
      <c r="F412" s="10">
        <f>F413</f>
        <v>1569.6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31.5" outlineLevel="5">
      <c r="A413" s="70" t="s">
        <v>253</v>
      </c>
      <c r="B413" s="19" t="s">
        <v>17</v>
      </c>
      <c r="C413" s="19" t="s">
        <v>252</v>
      </c>
      <c r="D413" s="19" t="s">
        <v>5</v>
      </c>
      <c r="E413" s="19"/>
      <c r="F413" s="20">
        <f>F414</f>
        <v>1569.6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31.5" outlineLevel="5">
      <c r="A414" s="5" t="s">
        <v>113</v>
      </c>
      <c r="B414" s="6" t="s">
        <v>17</v>
      </c>
      <c r="C414" s="6" t="s">
        <v>252</v>
      </c>
      <c r="D414" s="6" t="s">
        <v>115</v>
      </c>
      <c r="E414" s="6"/>
      <c r="F414" s="7">
        <f>F415</f>
        <v>1569.6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15.75" outlineLevel="5">
      <c r="A415" s="53" t="s">
        <v>138</v>
      </c>
      <c r="B415" s="54" t="s">
        <v>17</v>
      </c>
      <c r="C415" s="54" t="s">
        <v>252</v>
      </c>
      <c r="D415" s="54" t="s">
        <v>137</v>
      </c>
      <c r="E415" s="54"/>
      <c r="F415" s="55">
        <v>1569.6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15.75" outlineLevel="5">
      <c r="A416" s="8" t="s">
        <v>254</v>
      </c>
      <c r="B416" s="9" t="s">
        <v>17</v>
      </c>
      <c r="C416" s="9" t="s">
        <v>50</v>
      </c>
      <c r="D416" s="9" t="s">
        <v>5</v>
      </c>
      <c r="E416" s="9"/>
      <c r="F416" s="10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36.75" customHeight="1" outlineLevel="5">
      <c r="A417" s="70" t="s">
        <v>253</v>
      </c>
      <c r="B417" s="19" t="s">
        <v>17</v>
      </c>
      <c r="C417" s="19" t="s">
        <v>255</v>
      </c>
      <c r="D417" s="19" t="s">
        <v>5</v>
      </c>
      <c r="E417" s="19"/>
      <c r="F417" s="20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31.5" outlineLevel="5">
      <c r="A418" s="5" t="s">
        <v>113</v>
      </c>
      <c r="B418" s="6" t="s">
        <v>17</v>
      </c>
      <c r="C418" s="6" t="s">
        <v>255</v>
      </c>
      <c r="D418" s="6" t="s">
        <v>115</v>
      </c>
      <c r="E418" s="6"/>
      <c r="F418" s="7">
        <f>F419</f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8" customFormat="1" ht="15.75" outlineLevel="5">
      <c r="A419" s="53" t="s">
        <v>138</v>
      </c>
      <c r="B419" s="54" t="s">
        <v>17</v>
      </c>
      <c r="C419" s="54" t="s">
        <v>255</v>
      </c>
      <c r="D419" s="54" t="s">
        <v>137</v>
      </c>
      <c r="E419" s="54"/>
      <c r="F419" s="55"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8" customFormat="1" ht="15.75" outlineLevel="5">
      <c r="A420" s="79" t="s">
        <v>47</v>
      </c>
      <c r="B420" s="34" t="s">
        <v>24</v>
      </c>
      <c r="C420" s="34" t="s">
        <v>6</v>
      </c>
      <c r="D420" s="34" t="s">
        <v>5</v>
      </c>
      <c r="E420" s="34"/>
      <c r="F420" s="72">
        <f>F421</f>
        <v>2433</v>
      </c>
      <c r="G420" s="10">
        <f aca="true" t="shared" si="46" ref="G420:V420">G422</f>
        <v>0</v>
      </c>
      <c r="H420" s="10">
        <f t="shared" si="46"/>
        <v>0</v>
      </c>
      <c r="I420" s="10">
        <f t="shared" si="46"/>
        <v>0</v>
      </c>
      <c r="J420" s="10">
        <f t="shared" si="46"/>
        <v>0</v>
      </c>
      <c r="K420" s="10">
        <f t="shared" si="46"/>
        <v>0</v>
      </c>
      <c r="L420" s="10">
        <f t="shared" si="46"/>
        <v>0</v>
      </c>
      <c r="M420" s="10">
        <f t="shared" si="46"/>
        <v>0</v>
      </c>
      <c r="N420" s="10">
        <f t="shared" si="46"/>
        <v>0</v>
      </c>
      <c r="O420" s="10">
        <f t="shared" si="46"/>
        <v>0</v>
      </c>
      <c r="P420" s="10">
        <f t="shared" si="46"/>
        <v>0</v>
      </c>
      <c r="Q420" s="10">
        <f t="shared" si="46"/>
        <v>0</v>
      </c>
      <c r="R420" s="10">
        <f t="shared" si="46"/>
        <v>0</v>
      </c>
      <c r="S420" s="10">
        <f t="shared" si="46"/>
        <v>0</v>
      </c>
      <c r="T420" s="10">
        <f t="shared" si="46"/>
        <v>0</v>
      </c>
      <c r="U420" s="10">
        <f t="shared" si="46"/>
        <v>0</v>
      </c>
      <c r="V420" s="10">
        <f t="shared" si="46"/>
        <v>0</v>
      </c>
    </row>
    <row r="421" spans="1:22" s="28" customFormat="1" ht="31.5" outlineLevel="5">
      <c r="A421" s="22" t="s">
        <v>144</v>
      </c>
      <c r="B421" s="9" t="s">
        <v>24</v>
      </c>
      <c r="C421" s="9" t="s">
        <v>145</v>
      </c>
      <c r="D421" s="9" t="s">
        <v>5</v>
      </c>
      <c r="E421" s="9"/>
      <c r="F421" s="10">
        <f>F422</f>
        <v>2433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s="28" customFormat="1" ht="31.5" outlineLevel="5">
      <c r="A422" s="22" t="s">
        <v>149</v>
      </c>
      <c r="B422" s="12" t="s">
        <v>24</v>
      </c>
      <c r="C422" s="12" t="s">
        <v>146</v>
      </c>
      <c r="D422" s="12" t="s">
        <v>5</v>
      </c>
      <c r="E422" s="12"/>
      <c r="F422" s="13">
        <f>F423</f>
        <v>2433</v>
      </c>
      <c r="G422" s="13">
        <f aca="true" t="shared" si="47" ref="G422:V423">G423</f>
        <v>0</v>
      </c>
      <c r="H422" s="13">
        <f t="shared" si="47"/>
        <v>0</v>
      </c>
      <c r="I422" s="13">
        <f t="shared" si="47"/>
        <v>0</v>
      </c>
      <c r="J422" s="13">
        <f t="shared" si="47"/>
        <v>0</v>
      </c>
      <c r="K422" s="13">
        <f t="shared" si="47"/>
        <v>0</v>
      </c>
      <c r="L422" s="13">
        <f t="shared" si="47"/>
        <v>0</v>
      </c>
      <c r="M422" s="13">
        <f t="shared" si="47"/>
        <v>0</v>
      </c>
      <c r="N422" s="13">
        <f t="shared" si="47"/>
        <v>0</v>
      </c>
      <c r="O422" s="13">
        <f t="shared" si="47"/>
        <v>0</v>
      </c>
      <c r="P422" s="13">
        <f t="shared" si="47"/>
        <v>0</v>
      </c>
      <c r="Q422" s="13">
        <f t="shared" si="47"/>
        <v>0</v>
      </c>
      <c r="R422" s="13">
        <f t="shared" si="47"/>
        <v>0</v>
      </c>
      <c r="S422" s="13">
        <f t="shared" si="47"/>
        <v>0</v>
      </c>
      <c r="T422" s="13">
        <f t="shared" si="47"/>
        <v>0</v>
      </c>
      <c r="U422" s="13">
        <f t="shared" si="47"/>
        <v>0</v>
      </c>
      <c r="V422" s="13">
        <f t="shared" si="47"/>
        <v>0</v>
      </c>
    </row>
    <row r="423" spans="1:22" s="28" customFormat="1" ht="47.25" outlineLevel="5">
      <c r="A423" s="70" t="s">
        <v>256</v>
      </c>
      <c r="B423" s="19" t="s">
        <v>24</v>
      </c>
      <c r="C423" s="19" t="s">
        <v>257</v>
      </c>
      <c r="D423" s="19" t="s">
        <v>5</v>
      </c>
      <c r="E423" s="19"/>
      <c r="F423" s="20">
        <f>F424</f>
        <v>2433</v>
      </c>
      <c r="G423" s="7">
        <f t="shared" si="47"/>
        <v>0</v>
      </c>
      <c r="H423" s="7">
        <f t="shared" si="47"/>
        <v>0</v>
      </c>
      <c r="I423" s="7">
        <f t="shared" si="47"/>
        <v>0</v>
      </c>
      <c r="J423" s="7">
        <f t="shared" si="47"/>
        <v>0</v>
      </c>
      <c r="K423" s="7">
        <f t="shared" si="47"/>
        <v>0</v>
      </c>
      <c r="L423" s="7">
        <f t="shared" si="47"/>
        <v>0</v>
      </c>
      <c r="M423" s="7">
        <f t="shared" si="47"/>
        <v>0</v>
      </c>
      <c r="N423" s="7">
        <f t="shared" si="47"/>
        <v>0</v>
      </c>
      <c r="O423" s="7">
        <f t="shared" si="47"/>
        <v>0</v>
      </c>
      <c r="P423" s="7">
        <f t="shared" si="47"/>
        <v>0</v>
      </c>
      <c r="Q423" s="7">
        <f t="shared" si="47"/>
        <v>0</v>
      </c>
      <c r="R423" s="7">
        <f t="shared" si="47"/>
        <v>0</v>
      </c>
      <c r="S423" s="7">
        <f t="shared" si="47"/>
        <v>0</v>
      </c>
      <c r="T423" s="7">
        <f t="shared" si="47"/>
        <v>0</v>
      </c>
      <c r="U423" s="7">
        <f t="shared" si="47"/>
        <v>0</v>
      </c>
      <c r="V423" s="7">
        <f t="shared" si="47"/>
        <v>0</v>
      </c>
    </row>
    <row r="424" spans="1:22" s="28" customFormat="1" ht="15.75" outlineLevel="5">
      <c r="A424" s="5" t="s">
        <v>135</v>
      </c>
      <c r="B424" s="6" t="s">
        <v>24</v>
      </c>
      <c r="C424" s="6" t="s">
        <v>257</v>
      </c>
      <c r="D424" s="6" t="s">
        <v>133</v>
      </c>
      <c r="E424" s="6"/>
      <c r="F424" s="7">
        <f>F425</f>
        <v>2433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31.5" outlineLevel="5">
      <c r="A425" s="53" t="s">
        <v>136</v>
      </c>
      <c r="B425" s="54" t="s">
        <v>24</v>
      </c>
      <c r="C425" s="54" t="s">
        <v>257</v>
      </c>
      <c r="D425" s="54" t="s">
        <v>134</v>
      </c>
      <c r="E425" s="54"/>
      <c r="F425" s="55">
        <v>2433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8" customFormat="1" ht="15.75" outlineLevel="5">
      <c r="A426" s="79" t="s">
        <v>258</v>
      </c>
      <c r="B426" s="34" t="s">
        <v>259</v>
      </c>
      <c r="C426" s="34" t="s">
        <v>6</v>
      </c>
      <c r="D426" s="34" t="s">
        <v>5</v>
      </c>
      <c r="E426" s="34"/>
      <c r="F426" s="72">
        <f>F427</f>
        <v>50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8" customFormat="1" ht="15.75" outlineLevel="5">
      <c r="A427" s="14" t="s">
        <v>359</v>
      </c>
      <c r="B427" s="9" t="s">
        <v>259</v>
      </c>
      <c r="C427" s="9" t="s">
        <v>262</v>
      </c>
      <c r="D427" s="9" t="s">
        <v>5</v>
      </c>
      <c r="E427" s="9"/>
      <c r="F427" s="10">
        <f>F428</f>
        <v>50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8" customFormat="1" ht="33" customHeight="1" outlineLevel="5">
      <c r="A428" s="70" t="s">
        <v>261</v>
      </c>
      <c r="B428" s="19" t="s">
        <v>259</v>
      </c>
      <c r="C428" s="19" t="s">
        <v>263</v>
      </c>
      <c r="D428" s="19" t="s">
        <v>5</v>
      </c>
      <c r="E428" s="19"/>
      <c r="F428" s="20">
        <f>F429</f>
        <v>50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8" customFormat="1" ht="31.5" outlineLevel="5">
      <c r="A429" s="5" t="s">
        <v>101</v>
      </c>
      <c r="B429" s="6" t="s">
        <v>260</v>
      </c>
      <c r="C429" s="6" t="s">
        <v>263</v>
      </c>
      <c r="D429" s="6" t="s">
        <v>102</v>
      </c>
      <c r="E429" s="6"/>
      <c r="F429" s="7">
        <f>F430</f>
        <v>50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8" customFormat="1" ht="31.5" outlineLevel="5">
      <c r="A430" s="53" t="s">
        <v>105</v>
      </c>
      <c r="B430" s="54" t="s">
        <v>259</v>
      </c>
      <c r="C430" s="54" t="s">
        <v>263</v>
      </c>
      <c r="D430" s="54" t="s">
        <v>106</v>
      </c>
      <c r="E430" s="54"/>
      <c r="F430" s="55">
        <v>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8" customFormat="1" ht="18.75" outlineLevel="5">
      <c r="A431" s="16" t="s">
        <v>81</v>
      </c>
      <c r="B431" s="17" t="s">
        <v>52</v>
      </c>
      <c r="C431" s="17" t="s">
        <v>6</v>
      </c>
      <c r="D431" s="17" t="s">
        <v>5</v>
      </c>
      <c r="E431" s="17"/>
      <c r="F431" s="18">
        <f>F432+F437</f>
        <v>291.62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8" customFormat="1" ht="15.75" outlineLevel="5">
      <c r="A432" s="8" t="s">
        <v>40</v>
      </c>
      <c r="B432" s="9" t="s">
        <v>18</v>
      </c>
      <c r="C432" s="9" t="s">
        <v>6</v>
      </c>
      <c r="D432" s="9" t="s">
        <v>5</v>
      </c>
      <c r="E432" s="9"/>
      <c r="F432" s="10">
        <f>F433</f>
        <v>291.62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8" customFormat="1" ht="15.75" outlineLevel="5">
      <c r="A433" s="67" t="s">
        <v>360</v>
      </c>
      <c r="B433" s="19" t="s">
        <v>18</v>
      </c>
      <c r="C433" s="19" t="s">
        <v>264</v>
      </c>
      <c r="D433" s="19" t="s">
        <v>5</v>
      </c>
      <c r="E433" s="19"/>
      <c r="F433" s="20">
        <f>F434</f>
        <v>291.62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8" customFormat="1" ht="36" customHeight="1" outlineLevel="5">
      <c r="A434" s="70" t="s">
        <v>266</v>
      </c>
      <c r="B434" s="19" t="s">
        <v>18</v>
      </c>
      <c r="C434" s="19" t="s">
        <v>265</v>
      </c>
      <c r="D434" s="19" t="s">
        <v>5</v>
      </c>
      <c r="E434" s="19"/>
      <c r="F434" s="20">
        <f>F435</f>
        <v>291.62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31.5" outlineLevel="5">
      <c r="A435" s="5" t="s">
        <v>101</v>
      </c>
      <c r="B435" s="6" t="s">
        <v>18</v>
      </c>
      <c r="C435" s="6" t="s">
        <v>265</v>
      </c>
      <c r="D435" s="6" t="s">
        <v>102</v>
      </c>
      <c r="E435" s="6"/>
      <c r="F435" s="7">
        <f>F436</f>
        <v>291.62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31.5" outlineLevel="5">
      <c r="A436" s="53" t="s">
        <v>105</v>
      </c>
      <c r="B436" s="54" t="s">
        <v>18</v>
      </c>
      <c r="C436" s="54" t="s">
        <v>265</v>
      </c>
      <c r="D436" s="54" t="s">
        <v>106</v>
      </c>
      <c r="E436" s="54"/>
      <c r="F436" s="55">
        <v>291.62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15.75" outlineLevel="5">
      <c r="A437" s="21" t="s">
        <v>91</v>
      </c>
      <c r="B437" s="9" t="s">
        <v>92</v>
      </c>
      <c r="C437" s="9" t="s">
        <v>6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15.75" outlineLevel="5">
      <c r="A438" s="67" t="s">
        <v>360</v>
      </c>
      <c r="B438" s="19" t="s">
        <v>92</v>
      </c>
      <c r="C438" s="19" t="s">
        <v>264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47.25" outlineLevel="5">
      <c r="A439" s="5" t="s">
        <v>268</v>
      </c>
      <c r="B439" s="6" t="s">
        <v>92</v>
      </c>
      <c r="C439" s="6" t="s">
        <v>267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15.75" outlineLevel="5">
      <c r="A440" s="53" t="s">
        <v>128</v>
      </c>
      <c r="B440" s="54" t="s">
        <v>92</v>
      </c>
      <c r="C440" s="54" t="s">
        <v>267</v>
      </c>
      <c r="D440" s="54" t="s">
        <v>127</v>
      </c>
      <c r="E440" s="54"/>
      <c r="F440" s="55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18.75" outlineLevel="5">
      <c r="A441" s="16" t="s">
        <v>76</v>
      </c>
      <c r="B441" s="17" t="s">
        <v>77</v>
      </c>
      <c r="C441" s="17" t="s">
        <v>6</v>
      </c>
      <c r="D441" s="17" t="s">
        <v>5</v>
      </c>
      <c r="E441" s="17"/>
      <c r="F441" s="18">
        <f>F442+F448</f>
        <v>1909.35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31.5" customHeight="1" outlineLevel="5">
      <c r="A442" s="86" t="s">
        <v>51</v>
      </c>
      <c r="B442" s="84" t="s">
        <v>78</v>
      </c>
      <c r="C442" s="84" t="s">
        <v>269</v>
      </c>
      <c r="D442" s="84" t="s">
        <v>5</v>
      </c>
      <c r="E442" s="84"/>
      <c r="F442" s="85">
        <f>F443</f>
        <v>1900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31.5" customHeight="1" outlineLevel="5">
      <c r="A443" s="22" t="s">
        <v>144</v>
      </c>
      <c r="B443" s="12" t="s">
        <v>78</v>
      </c>
      <c r="C443" s="12" t="s">
        <v>145</v>
      </c>
      <c r="D443" s="12" t="s">
        <v>5</v>
      </c>
      <c r="E443" s="12"/>
      <c r="F443" s="13">
        <f>F444</f>
        <v>1900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1.5" outlineLevel="5">
      <c r="A444" s="22" t="s">
        <v>149</v>
      </c>
      <c r="B444" s="9" t="s">
        <v>78</v>
      </c>
      <c r="C444" s="9" t="s">
        <v>146</v>
      </c>
      <c r="D444" s="9" t="s">
        <v>5</v>
      </c>
      <c r="E444" s="9"/>
      <c r="F444" s="10">
        <f>F445</f>
        <v>1900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70" t="s">
        <v>270</v>
      </c>
      <c r="B445" s="19" t="s">
        <v>78</v>
      </c>
      <c r="C445" s="19" t="s">
        <v>271</v>
      </c>
      <c r="D445" s="19" t="s">
        <v>5</v>
      </c>
      <c r="E445" s="19"/>
      <c r="F445" s="20">
        <f>F446</f>
        <v>1900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15.75" outlineLevel="5">
      <c r="A446" s="5" t="s">
        <v>129</v>
      </c>
      <c r="B446" s="6" t="s">
        <v>78</v>
      </c>
      <c r="C446" s="6" t="s">
        <v>271</v>
      </c>
      <c r="D446" s="6" t="s">
        <v>130</v>
      </c>
      <c r="E446" s="6"/>
      <c r="F446" s="7">
        <f>F447</f>
        <v>1900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47.25" outlineLevel="5">
      <c r="A447" s="62" t="s">
        <v>302</v>
      </c>
      <c r="B447" s="54" t="s">
        <v>78</v>
      </c>
      <c r="C447" s="54" t="s">
        <v>271</v>
      </c>
      <c r="D447" s="54" t="s">
        <v>88</v>
      </c>
      <c r="E447" s="54"/>
      <c r="F447" s="55">
        <v>1900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79" t="s">
        <v>80</v>
      </c>
      <c r="B448" s="34" t="s">
        <v>79</v>
      </c>
      <c r="C448" s="34" t="s">
        <v>6</v>
      </c>
      <c r="D448" s="34" t="s">
        <v>5</v>
      </c>
      <c r="E448" s="34"/>
      <c r="F448" s="72">
        <f>F449</f>
        <v>9.35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31.5" outlineLevel="5">
      <c r="A449" s="22" t="s">
        <v>144</v>
      </c>
      <c r="B449" s="12" t="s">
        <v>79</v>
      </c>
      <c r="C449" s="12" t="s">
        <v>145</v>
      </c>
      <c r="D449" s="12" t="s">
        <v>5</v>
      </c>
      <c r="E449" s="12"/>
      <c r="F449" s="13">
        <f>F450</f>
        <v>9.35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31.5" outlineLevel="5">
      <c r="A450" s="22" t="s">
        <v>149</v>
      </c>
      <c r="B450" s="12" t="s">
        <v>79</v>
      </c>
      <c r="C450" s="12" t="s">
        <v>146</v>
      </c>
      <c r="D450" s="12" t="s">
        <v>5</v>
      </c>
      <c r="E450" s="12"/>
      <c r="F450" s="13">
        <f>F451</f>
        <v>9.35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47.25" outlineLevel="5">
      <c r="A451" s="56" t="s">
        <v>272</v>
      </c>
      <c r="B451" s="19" t="s">
        <v>79</v>
      </c>
      <c r="C451" s="19" t="s">
        <v>273</v>
      </c>
      <c r="D451" s="19" t="s">
        <v>5</v>
      </c>
      <c r="E451" s="19"/>
      <c r="F451" s="20">
        <f>F452</f>
        <v>9.35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5" t="s">
        <v>101</v>
      </c>
      <c r="B452" s="6" t="s">
        <v>79</v>
      </c>
      <c r="C452" s="6" t="s">
        <v>273</v>
      </c>
      <c r="D452" s="6" t="s">
        <v>102</v>
      </c>
      <c r="E452" s="6"/>
      <c r="F452" s="7">
        <f>F453</f>
        <v>9.35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31.5" outlineLevel="5">
      <c r="A453" s="53" t="s">
        <v>105</v>
      </c>
      <c r="B453" s="54" t="s">
        <v>79</v>
      </c>
      <c r="C453" s="54" t="s">
        <v>273</v>
      </c>
      <c r="D453" s="54" t="s">
        <v>106</v>
      </c>
      <c r="E453" s="54"/>
      <c r="F453" s="55">
        <v>9.35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31.5" outlineLevel="5">
      <c r="A454" s="16" t="s">
        <v>71</v>
      </c>
      <c r="B454" s="17" t="s">
        <v>72</v>
      </c>
      <c r="C454" s="17" t="s">
        <v>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15.75" outlineLevel="5">
      <c r="A455" s="8" t="s">
        <v>31</v>
      </c>
      <c r="B455" s="9" t="s">
        <v>73</v>
      </c>
      <c r="C455" s="9" t="s">
        <v>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31.5" outlineLevel="5">
      <c r="A456" s="22" t="s">
        <v>144</v>
      </c>
      <c r="B456" s="9" t="s">
        <v>73</v>
      </c>
      <c r="C456" s="9" t="s">
        <v>145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31.5" outlineLevel="5">
      <c r="A457" s="22" t="s">
        <v>149</v>
      </c>
      <c r="B457" s="12" t="s">
        <v>73</v>
      </c>
      <c r="C457" s="12" t="s">
        <v>146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outlineLevel="5">
      <c r="A458" s="56" t="s">
        <v>274</v>
      </c>
      <c r="B458" s="19" t="s">
        <v>73</v>
      </c>
      <c r="C458" s="19" t="s">
        <v>281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15.75" outlineLevel="5">
      <c r="A459" s="5" t="s">
        <v>139</v>
      </c>
      <c r="B459" s="6" t="s">
        <v>73</v>
      </c>
      <c r="C459" s="6" t="s">
        <v>281</v>
      </c>
      <c r="D459" s="6" t="s">
        <v>343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48" customHeight="1" outlineLevel="5">
      <c r="A460" s="16" t="s">
        <v>83</v>
      </c>
      <c r="B460" s="17" t="s">
        <v>82</v>
      </c>
      <c r="C460" s="17" t="s">
        <v>6</v>
      </c>
      <c r="D460" s="17" t="s">
        <v>5</v>
      </c>
      <c r="E460" s="17"/>
      <c r="F460" s="18">
        <f aca="true" t="shared" si="48" ref="F460:F465">F461</f>
        <v>19640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47.25" outlineLevel="5">
      <c r="A461" s="22" t="s">
        <v>85</v>
      </c>
      <c r="B461" s="9" t="s">
        <v>84</v>
      </c>
      <c r="C461" s="9" t="s">
        <v>6</v>
      </c>
      <c r="D461" s="9" t="s">
        <v>5</v>
      </c>
      <c r="E461" s="9"/>
      <c r="F461" s="10">
        <f t="shared" si="48"/>
        <v>19640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31.5" outlineLevel="5">
      <c r="A462" s="22" t="s">
        <v>144</v>
      </c>
      <c r="B462" s="9" t="s">
        <v>84</v>
      </c>
      <c r="C462" s="9" t="s">
        <v>145</v>
      </c>
      <c r="D462" s="9" t="s">
        <v>5</v>
      </c>
      <c r="E462" s="9"/>
      <c r="F462" s="10">
        <f t="shared" si="48"/>
        <v>19640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31.5" outlineLevel="5">
      <c r="A463" s="22" t="s">
        <v>149</v>
      </c>
      <c r="B463" s="12" t="s">
        <v>84</v>
      </c>
      <c r="C463" s="12" t="s">
        <v>146</v>
      </c>
      <c r="D463" s="12" t="s">
        <v>5</v>
      </c>
      <c r="E463" s="12"/>
      <c r="F463" s="13">
        <f t="shared" si="48"/>
        <v>19640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47.25" outlineLevel="5">
      <c r="A464" s="5" t="s">
        <v>275</v>
      </c>
      <c r="B464" s="6" t="s">
        <v>84</v>
      </c>
      <c r="C464" s="6" t="s">
        <v>276</v>
      </c>
      <c r="D464" s="6" t="s">
        <v>5</v>
      </c>
      <c r="E464" s="6"/>
      <c r="F464" s="7">
        <f t="shared" si="48"/>
        <v>19640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15.75" outlineLevel="5">
      <c r="A465" s="5" t="s">
        <v>142</v>
      </c>
      <c r="B465" s="6" t="s">
        <v>84</v>
      </c>
      <c r="C465" s="6" t="s">
        <v>282</v>
      </c>
      <c r="D465" s="6" t="s">
        <v>143</v>
      </c>
      <c r="E465" s="6"/>
      <c r="F465" s="7">
        <f t="shared" si="48"/>
        <v>19640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15.75" outlineLevel="5">
      <c r="A466" s="53" t="s">
        <v>140</v>
      </c>
      <c r="B466" s="54" t="s">
        <v>84</v>
      </c>
      <c r="C466" s="54" t="s">
        <v>282</v>
      </c>
      <c r="D466" s="54" t="s">
        <v>141</v>
      </c>
      <c r="E466" s="54"/>
      <c r="F466" s="55">
        <v>19640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ht="18.75">
      <c r="A467" s="100" t="s">
        <v>25</v>
      </c>
      <c r="B467" s="100"/>
      <c r="C467" s="100"/>
      <c r="D467" s="100"/>
      <c r="E467" s="100"/>
      <c r="F467" s="89">
        <f>F17+F179+F186+F227+F256+F377+F173+F404+F431+F441+F454+F460</f>
        <v>556017.202</v>
      </c>
      <c r="G467" s="11" t="e">
        <f>#REF!+G404+#REF!+G377+G256+G227+G186+G179+G17</f>
        <v>#REF!</v>
      </c>
      <c r="H467" s="11" t="e">
        <f>#REF!+H404+#REF!+H377+H256+H227+H186+H179+H17</f>
        <v>#REF!</v>
      </c>
      <c r="I467" s="11" t="e">
        <f>#REF!+I404+#REF!+I377+I256+I227+I186+I179+I17</f>
        <v>#REF!</v>
      </c>
      <c r="J467" s="11" t="e">
        <f>#REF!+J404+#REF!+J377+J256+J227+J186+J179+J17</f>
        <v>#REF!</v>
      </c>
      <c r="K467" s="11" t="e">
        <f>#REF!+K404+#REF!+K377+K256+K227+K186+K179+K17</f>
        <v>#REF!</v>
      </c>
      <c r="L467" s="11" t="e">
        <f>#REF!+L404+#REF!+L377+L256+L227+L186+L179+L17</f>
        <v>#REF!</v>
      </c>
      <c r="M467" s="11" t="e">
        <f>#REF!+M404+#REF!+M377+M256+M227+M186+M179+M17</f>
        <v>#REF!</v>
      </c>
      <c r="N467" s="11" t="e">
        <f>#REF!+N404+#REF!+N377+N256+N227+N186+N179+N17</f>
        <v>#REF!</v>
      </c>
      <c r="O467" s="11" t="e">
        <f>#REF!+O404+#REF!+O377+O256+O227+O186+O179+O17</f>
        <v>#REF!</v>
      </c>
      <c r="P467" s="11" t="e">
        <f>#REF!+P404+#REF!+P377+P256+P227+P186+P179+P17</f>
        <v>#REF!</v>
      </c>
      <c r="Q467" s="11" t="e">
        <f>#REF!+Q404+#REF!+Q377+Q256+Q227+Q186+Q179+Q17</f>
        <v>#REF!</v>
      </c>
      <c r="R467" s="11" t="e">
        <f>#REF!+R404+#REF!+R377+R256+R227+R186+R179+R17</f>
        <v>#REF!</v>
      </c>
      <c r="S467" s="11" t="e">
        <f>#REF!+S404+#REF!+S377+S256+S227+S186+S179+S17</f>
        <v>#REF!</v>
      </c>
      <c r="T467" s="11" t="e">
        <f>#REF!+T404+#REF!+T377+T256+T227+T186+T179+T17</f>
        <v>#REF!</v>
      </c>
      <c r="U467" s="11" t="e">
        <f>#REF!+U404+#REF!+U377+U256+U227+U186+U179+U17</f>
        <v>#REF!</v>
      </c>
      <c r="V467" s="11" t="e">
        <f>#REF!+V404+#REF!+V377+V256+V227+V186+V179+V17</f>
        <v>#REF!</v>
      </c>
    </row>
    <row r="468" spans="1:2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3"/>
      <c r="V469" s="3"/>
    </row>
  </sheetData>
  <sheetProtection/>
  <mergeCells count="11">
    <mergeCell ref="A13:V13"/>
    <mergeCell ref="C9:V9"/>
    <mergeCell ref="A469:T469"/>
    <mergeCell ref="A467:E467"/>
    <mergeCell ref="A15:V15"/>
    <mergeCell ref="A14:V14"/>
    <mergeCell ref="B2:W2"/>
    <mergeCell ref="B3:W3"/>
    <mergeCell ref="C4:V4"/>
    <mergeCell ref="B8:W8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2015-05-15T07:23:15Z</cp:lastPrinted>
  <dcterms:created xsi:type="dcterms:W3CDTF">2008-11-11T04:53:42Z</dcterms:created>
  <dcterms:modified xsi:type="dcterms:W3CDTF">2015-05-15T07:46:59Z</dcterms:modified>
  <cp:category/>
  <cp:version/>
  <cp:contentType/>
  <cp:contentStatus/>
</cp:coreProperties>
</file>